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ón\Desktop\LEIDY\Entrega proyecto biblio\"/>
    </mc:Choice>
  </mc:AlternateContent>
  <bookViews>
    <workbookView xWindow="0" yWindow="0" windowWidth="10215" windowHeight="7770"/>
  </bookViews>
  <sheets>
    <sheet name="Comparación de espectros" sheetId="1" r:id="rId1"/>
    <sheet name="Filtrado de caracteristicas" sheetId="2" r:id="rId2"/>
  </sheets>
  <calcPr calcId="162913"/>
</workbook>
</file>

<file path=xl/calcChain.xml><?xml version="1.0" encoding="utf-8"?>
<calcChain xmlns="http://schemas.openxmlformats.org/spreadsheetml/2006/main">
  <c r="O159" i="2" l="1"/>
  <c r="N159" i="2"/>
  <c r="M159" i="2"/>
  <c r="H159" i="2"/>
  <c r="O158" i="2"/>
  <c r="N158" i="2"/>
  <c r="M158" i="2"/>
  <c r="H158" i="2"/>
  <c r="O157" i="2"/>
  <c r="N157" i="2"/>
  <c r="M157" i="2"/>
  <c r="H157" i="2"/>
  <c r="O156" i="2"/>
  <c r="N156" i="2"/>
  <c r="M156" i="2"/>
  <c r="H156" i="2"/>
  <c r="O155" i="2"/>
  <c r="N155" i="2"/>
  <c r="M155" i="2"/>
  <c r="H155" i="2"/>
  <c r="O154" i="2"/>
  <c r="N154" i="2"/>
  <c r="M154" i="2"/>
  <c r="H154" i="2"/>
  <c r="O153" i="2"/>
  <c r="N153" i="2"/>
  <c r="M153" i="2"/>
  <c r="H153" i="2"/>
  <c r="O152" i="2"/>
  <c r="N152" i="2"/>
  <c r="M152" i="2"/>
  <c r="H152" i="2"/>
  <c r="O151" i="2"/>
  <c r="N151" i="2"/>
  <c r="M151" i="2"/>
  <c r="H151" i="2"/>
  <c r="O150" i="2"/>
  <c r="N150" i="2"/>
  <c r="M150" i="2"/>
  <c r="H150" i="2"/>
  <c r="O149" i="2"/>
  <c r="N149" i="2"/>
  <c r="M149" i="2"/>
  <c r="H149" i="2"/>
  <c r="O148" i="2"/>
  <c r="N148" i="2"/>
  <c r="M148" i="2"/>
  <c r="H148" i="2"/>
  <c r="O147" i="2"/>
  <c r="N147" i="2"/>
  <c r="M147" i="2"/>
  <c r="H147" i="2"/>
  <c r="O142" i="2"/>
  <c r="N142" i="2"/>
  <c r="M142" i="2"/>
  <c r="H142" i="2"/>
  <c r="AC141" i="2"/>
  <c r="AB141" i="2"/>
  <c r="AA141" i="2"/>
  <c r="Z141" i="2"/>
  <c r="O141" i="2"/>
  <c r="N141" i="2"/>
  <c r="M141" i="2"/>
  <c r="H141" i="2"/>
  <c r="AC140" i="2"/>
  <c r="AB140" i="2"/>
  <c r="AA140" i="2"/>
  <c r="Z140" i="2"/>
  <c r="O140" i="2"/>
  <c r="N140" i="2"/>
  <c r="M140" i="2"/>
  <c r="H140" i="2"/>
  <c r="AC139" i="2"/>
  <c r="AB139" i="2"/>
  <c r="AA139" i="2"/>
  <c r="Z139" i="2"/>
  <c r="O139" i="2"/>
  <c r="N139" i="2"/>
  <c r="M139" i="2"/>
  <c r="H139" i="2"/>
  <c r="AC138" i="2"/>
  <c r="AB138" i="2"/>
  <c r="AA138" i="2"/>
  <c r="Z138" i="2"/>
  <c r="O138" i="2"/>
  <c r="N138" i="2"/>
  <c r="M138" i="2"/>
  <c r="H138" i="2"/>
  <c r="AC137" i="2"/>
  <c r="AB137" i="2"/>
  <c r="AA137" i="2"/>
  <c r="Z137" i="2"/>
  <c r="O137" i="2"/>
  <c r="N137" i="2"/>
  <c r="M137" i="2"/>
  <c r="H137" i="2"/>
  <c r="AC136" i="2"/>
  <c r="AB136" i="2"/>
  <c r="AA136" i="2"/>
  <c r="Z136" i="2"/>
  <c r="O136" i="2"/>
  <c r="N136" i="2"/>
  <c r="M136" i="2"/>
  <c r="H136" i="2"/>
  <c r="O135" i="2"/>
  <c r="N135" i="2"/>
  <c r="M135" i="2"/>
  <c r="H135" i="2"/>
  <c r="O134" i="2"/>
  <c r="N134" i="2"/>
  <c r="M134" i="2"/>
  <c r="H134" i="2"/>
  <c r="O133" i="2"/>
  <c r="N133" i="2"/>
  <c r="M133" i="2"/>
  <c r="H133" i="2"/>
  <c r="O132" i="2"/>
  <c r="N132" i="2"/>
  <c r="M132" i="2"/>
  <c r="H132" i="2"/>
  <c r="O131" i="2"/>
  <c r="N131" i="2"/>
  <c r="M131" i="2"/>
  <c r="H131" i="2"/>
  <c r="O130" i="2"/>
  <c r="N130" i="2"/>
  <c r="M130" i="2"/>
  <c r="H130" i="2"/>
  <c r="O125" i="2"/>
  <c r="N125" i="2"/>
  <c r="M125" i="2"/>
  <c r="H125" i="2"/>
  <c r="O124" i="2"/>
  <c r="N124" i="2"/>
  <c r="M124" i="2"/>
  <c r="H124" i="2"/>
  <c r="O123" i="2"/>
  <c r="N123" i="2"/>
  <c r="M123" i="2"/>
  <c r="H123" i="2"/>
  <c r="O122" i="2"/>
  <c r="N122" i="2"/>
  <c r="M122" i="2"/>
  <c r="H122" i="2"/>
  <c r="O121" i="2"/>
  <c r="N121" i="2"/>
  <c r="M121" i="2"/>
  <c r="H121" i="2"/>
  <c r="O120" i="2"/>
  <c r="N120" i="2"/>
  <c r="M120" i="2"/>
  <c r="H120" i="2"/>
  <c r="O119" i="2"/>
  <c r="N119" i="2"/>
  <c r="M119" i="2"/>
  <c r="H119" i="2"/>
  <c r="O118" i="2"/>
  <c r="N118" i="2"/>
  <c r="M118" i="2"/>
  <c r="H118" i="2"/>
  <c r="O117" i="2"/>
  <c r="N117" i="2"/>
  <c r="M117" i="2"/>
  <c r="H117" i="2"/>
  <c r="O116" i="2"/>
  <c r="N116" i="2"/>
  <c r="M116" i="2"/>
  <c r="H116" i="2"/>
  <c r="O115" i="2"/>
  <c r="N115" i="2"/>
  <c r="M115" i="2"/>
  <c r="H115" i="2"/>
  <c r="O114" i="2"/>
  <c r="N114" i="2"/>
  <c r="M114" i="2"/>
  <c r="H114" i="2"/>
  <c r="O113" i="2"/>
  <c r="N113" i="2"/>
  <c r="M113" i="2"/>
  <c r="H113" i="2"/>
  <c r="O108" i="2"/>
  <c r="N108" i="2"/>
  <c r="M108" i="2"/>
  <c r="H108" i="2"/>
  <c r="O107" i="2"/>
  <c r="N107" i="2"/>
  <c r="M107" i="2"/>
  <c r="H107" i="2"/>
  <c r="O106" i="2"/>
  <c r="N106" i="2"/>
  <c r="M106" i="2"/>
  <c r="H106" i="2"/>
  <c r="O105" i="2"/>
  <c r="N105" i="2"/>
  <c r="M105" i="2"/>
  <c r="H105" i="2"/>
  <c r="O104" i="2"/>
  <c r="N104" i="2"/>
  <c r="M104" i="2"/>
  <c r="H104" i="2"/>
  <c r="O103" i="2"/>
  <c r="N103" i="2"/>
  <c r="M103" i="2"/>
  <c r="H103" i="2"/>
  <c r="O102" i="2"/>
  <c r="N102" i="2"/>
  <c r="M102" i="2"/>
  <c r="H102" i="2"/>
  <c r="O101" i="2"/>
  <c r="N101" i="2"/>
  <c r="M101" i="2"/>
  <c r="H101" i="2"/>
  <c r="O100" i="2"/>
  <c r="N100" i="2"/>
  <c r="M100" i="2"/>
  <c r="H100" i="2"/>
  <c r="O99" i="2"/>
  <c r="N99" i="2"/>
  <c r="M99" i="2"/>
  <c r="H99" i="2"/>
  <c r="O98" i="2"/>
  <c r="N98" i="2"/>
  <c r="M98" i="2"/>
  <c r="H98" i="2"/>
  <c r="O97" i="2"/>
  <c r="N97" i="2"/>
  <c r="M97" i="2"/>
  <c r="H97" i="2"/>
  <c r="O96" i="2"/>
  <c r="N96" i="2"/>
  <c r="M96" i="2"/>
  <c r="H96" i="2"/>
  <c r="O91" i="2"/>
  <c r="N91" i="2"/>
  <c r="M91" i="2"/>
  <c r="H91" i="2"/>
  <c r="O90" i="2"/>
  <c r="N90" i="2"/>
  <c r="M90" i="2"/>
  <c r="H90" i="2"/>
  <c r="O89" i="2"/>
  <c r="N89" i="2"/>
  <c r="M89" i="2"/>
  <c r="H89" i="2"/>
  <c r="O88" i="2"/>
  <c r="N88" i="2"/>
  <c r="M88" i="2"/>
  <c r="H88" i="2"/>
  <c r="O87" i="2"/>
  <c r="N87" i="2"/>
  <c r="M87" i="2"/>
  <c r="H87" i="2"/>
  <c r="O86" i="2"/>
  <c r="N86" i="2"/>
  <c r="M86" i="2"/>
  <c r="H86" i="2"/>
  <c r="O85" i="2"/>
  <c r="N85" i="2"/>
  <c r="M85" i="2"/>
  <c r="H85" i="2"/>
  <c r="O84" i="2"/>
  <c r="N84" i="2"/>
  <c r="M84" i="2"/>
  <c r="H84" i="2"/>
  <c r="O83" i="2"/>
  <c r="N83" i="2"/>
  <c r="M83" i="2"/>
  <c r="H83" i="2"/>
  <c r="O82" i="2"/>
  <c r="N82" i="2"/>
  <c r="M82" i="2"/>
  <c r="H82" i="2"/>
  <c r="O81" i="2"/>
  <c r="N81" i="2"/>
  <c r="M81" i="2"/>
  <c r="H81" i="2"/>
  <c r="O80" i="2"/>
  <c r="N80" i="2"/>
  <c r="M80" i="2"/>
  <c r="H80" i="2"/>
  <c r="O79" i="2"/>
  <c r="N79" i="2"/>
  <c r="M79" i="2"/>
  <c r="H79" i="2"/>
  <c r="O74" i="2"/>
  <c r="N74" i="2"/>
  <c r="M74" i="2"/>
  <c r="H74" i="2"/>
  <c r="O73" i="2"/>
  <c r="N73" i="2"/>
  <c r="M73" i="2"/>
  <c r="H73" i="2"/>
  <c r="O72" i="2"/>
  <c r="N72" i="2"/>
  <c r="M72" i="2"/>
  <c r="H72" i="2"/>
  <c r="O71" i="2"/>
  <c r="N71" i="2"/>
  <c r="M71" i="2"/>
  <c r="H71" i="2"/>
  <c r="O70" i="2"/>
  <c r="N70" i="2"/>
  <c r="M70" i="2"/>
  <c r="H70" i="2"/>
  <c r="O69" i="2"/>
  <c r="N69" i="2"/>
  <c r="M69" i="2"/>
  <c r="H69" i="2"/>
  <c r="O68" i="2"/>
  <c r="N68" i="2"/>
  <c r="M68" i="2"/>
  <c r="H68" i="2"/>
  <c r="O67" i="2"/>
  <c r="N67" i="2"/>
  <c r="M67" i="2"/>
  <c r="H67" i="2"/>
  <c r="O66" i="2"/>
  <c r="N66" i="2"/>
  <c r="M66" i="2"/>
  <c r="H66" i="2"/>
  <c r="O65" i="2"/>
  <c r="N65" i="2"/>
  <c r="M65" i="2"/>
  <c r="H65" i="2"/>
  <c r="O64" i="2"/>
  <c r="N64" i="2"/>
  <c r="M64" i="2"/>
  <c r="H64" i="2"/>
  <c r="O63" i="2"/>
  <c r="N63" i="2"/>
  <c r="M63" i="2"/>
  <c r="H63" i="2"/>
  <c r="O62" i="2"/>
  <c r="N62" i="2"/>
  <c r="M62" i="2"/>
  <c r="H62" i="2"/>
  <c r="BC170" i="1"/>
  <c r="BB170" i="1"/>
  <c r="AZ170" i="1"/>
  <c r="AX170" i="1"/>
  <c r="AV170" i="1"/>
  <c r="AU170" i="1"/>
  <c r="AT170" i="1"/>
  <c r="AR170" i="1"/>
  <c r="AP170" i="1"/>
  <c r="AM170" i="1"/>
  <c r="AL170" i="1"/>
  <c r="AJ170" i="1"/>
  <c r="AH170" i="1"/>
  <c r="AE170" i="1"/>
  <c r="AD170" i="1"/>
  <c r="AB170" i="1"/>
  <c r="Z170" i="1"/>
  <c r="W170" i="1"/>
  <c r="V170" i="1"/>
  <c r="T170" i="1"/>
  <c r="R170" i="1"/>
  <c r="P170" i="1"/>
  <c r="O170" i="1"/>
  <c r="N170" i="1"/>
  <c r="L170" i="1"/>
  <c r="J170" i="1"/>
  <c r="BC169" i="1"/>
  <c r="BB169" i="1"/>
  <c r="AZ169" i="1"/>
  <c r="AX169" i="1"/>
  <c r="AV169" i="1"/>
  <c r="AU169" i="1"/>
  <c r="AT169" i="1"/>
  <c r="AR169" i="1"/>
  <c r="AP169" i="1"/>
  <c r="AM169" i="1"/>
  <c r="AL169" i="1"/>
  <c r="AJ169" i="1"/>
  <c r="AH169" i="1"/>
  <c r="AF169" i="1"/>
  <c r="AE169" i="1"/>
  <c r="AD169" i="1"/>
  <c r="AB169" i="1"/>
  <c r="Z169" i="1"/>
  <c r="W169" i="1"/>
  <c r="V169" i="1"/>
  <c r="T169" i="1"/>
  <c r="R169" i="1"/>
  <c r="P169" i="1"/>
  <c r="O169" i="1"/>
  <c r="N169" i="1"/>
  <c r="L169" i="1"/>
  <c r="J169" i="1"/>
  <c r="BA168" i="1"/>
  <c r="AS168" i="1"/>
  <c r="AK168" i="1"/>
  <c r="AC168" i="1"/>
  <c r="U168" i="1"/>
  <c r="M168" i="1"/>
  <c r="BA167" i="1"/>
  <c r="AS167" i="1"/>
  <c r="AK167" i="1"/>
  <c r="AC167" i="1"/>
  <c r="U167" i="1"/>
  <c r="M167" i="1"/>
  <c r="BD166" i="1"/>
  <c r="BA166" i="1"/>
  <c r="AV166" i="1"/>
  <c r="AS166" i="1"/>
  <c r="AN166" i="1"/>
  <c r="AK166" i="1"/>
  <c r="AF166" i="1"/>
  <c r="AC166" i="1"/>
  <c r="X166" i="1"/>
  <c r="U166" i="1"/>
  <c r="P166" i="1"/>
  <c r="M166" i="1"/>
  <c r="BA165" i="1"/>
  <c r="AS165" i="1"/>
  <c r="AK165" i="1"/>
  <c r="AC165" i="1"/>
  <c r="U165" i="1"/>
  <c r="M165" i="1"/>
  <c r="BA164" i="1"/>
  <c r="AS164" i="1"/>
  <c r="AK164" i="1"/>
  <c r="AC164" i="1"/>
  <c r="U164" i="1"/>
  <c r="M164" i="1"/>
  <c r="BD163" i="1"/>
  <c r="BA163" i="1"/>
  <c r="AV163" i="1"/>
  <c r="AS163" i="1"/>
  <c r="AN163" i="1"/>
  <c r="AK163" i="1"/>
  <c r="AF163" i="1"/>
  <c r="AC163" i="1"/>
  <c r="X163" i="1"/>
  <c r="U163" i="1"/>
  <c r="P163" i="1"/>
  <c r="M163" i="1"/>
  <c r="BA162" i="1"/>
  <c r="AS162" i="1"/>
  <c r="AK162" i="1"/>
  <c r="AC162" i="1"/>
  <c r="U162" i="1"/>
  <c r="M162" i="1"/>
  <c r="BA161" i="1"/>
  <c r="AS161" i="1"/>
  <c r="AK161" i="1"/>
  <c r="AC161" i="1"/>
  <c r="U161" i="1"/>
  <c r="M161" i="1"/>
  <c r="BD160" i="1"/>
  <c r="BD170" i="1" s="1"/>
  <c r="BA160" i="1"/>
  <c r="AV160" i="1"/>
  <c r="AS160" i="1"/>
  <c r="AN160" i="1"/>
  <c r="AN169" i="1" s="1"/>
  <c r="AK160" i="1"/>
  <c r="AF160" i="1"/>
  <c r="AF170" i="1" s="1"/>
  <c r="AC160" i="1"/>
  <c r="X160" i="1"/>
  <c r="X170" i="1" s="1"/>
  <c r="U160" i="1"/>
  <c r="P160" i="1"/>
  <c r="M160" i="1"/>
  <c r="BC157" i="1"/>
  <c r="BB157" i="1"/>
  <c r="AZ157" i="1"/>
  <c r="AX157" i="1"/>
  <c r="AV157" i="1"/>
  <c r="AU157" i="1"/>
  <c r="AT157" i="1"/>
  <c r="AR157" i="1"/>
  <c r="AP157" i="1"/>
  <c r="AM157" i="1"/>
  <c r="AL157" i="1"/>
  <c r="AJ157" i="1"/>
  <c r="AH157" i="1"/>
  <c r="AF157" i="1"/>
  <c r="AE157" i="1"/>
  <c r="AD157" i="1"/>
  <c r="AB157" i="1"/>
  <c r="Z157" i="1"/>
  <c r="W157" i="1"/>
  <c r="V157" i="1"/>
  <c r="T157" i="1"/>
  <c r="R157" i="1"/>
  <c r="P157" i="1"/>
  <c r="O157" i="1"/>
  <c r="N157" i="1"/>
  <c r="L157" i="1"/>
  <c r="J157" i="1"/>
  <c r="BC156" i="1"/>
  <c r="BB156" i="1"/>
  <c r="AZ156" i="1"/>
  <c r="AX156" i="1"/>
  <c r="AV156" i="1"/>
  <c r="AU156" i="1"/>
  <c r="AT156" i="1"/>
  <c r="AR156" i="1"/>
  <c r="AP156" i="1"/>
  <c r="AM156" i="1"/>
  <c r="AL156" i="1"/>
  <c r="AJ156" i="1"/>
  <c r="AH156" i="1"/>
  <c r="AF156" i="1"/>
  <c r="AE156" i="1"/>
  <c r="AD156" i="1"/>
  <c r="AB156" i="1"/>
  <c r="Z156" i="1"/>
  <c r="W156" i="1"/>
  <c r="V156" i="1"/>
  <c r="T156" i="1"/>
  <c r="R156" i="1"/>
  <c r="P156" i="1"/>
  <c r="O156" i="1"/>
  <c r="N156" i="1"/>
  <c r="L156" i="1"/>
  <c r="J156" i="1"/>
  <c r="BA155" i="1"/>
  <c r="AS155" i="1"/>
  <c r="AK155" i="1"/>
  <c r="AC155" i="1"/>
  <c r="U155" i="1"/>
  <c r="M155" i="1"/>
  <c r="BA154" i="1"/>
  <c r="AS154" i="1"/>
  <c r="AK154" i="1"/>
  <c r="AC154" i="1"/>
  <c r="U154" i="1"/>
  <c r="M154" i="1"/>
  <c r="BD153" i="1"/>
  <c r="BA153" i="1"/>
  <c r="AV153" i="1"/>
  <c r="AS153" i="1"/>
  <c r="AN153" i="1"/>
  <c r="AK153" i="1"/>
  <c r="AF153" i="1"/>
  <c r="AC153" i="1"/>
  <c r="X153" i="1"/>
  <c r="U153" i="1"/>
  <c r="P153" i="1"/>
  <c r="M153" i="1"/>
  <c r="BA152" i="1"/>
  <c r="AS152" i="1"/>
  <c r="AK152" i="1"/>
  <c r="AC152" i="1"/>
  <c r="U152" i="1"/>
  <c r="M152" i="1"/>
  <c r="BA151" i="1"/>
  <c r="AS151" i="1"/>
  <c r="AK151" i="1"/>
  <c r="AC151" i="1"/>
  <c r="U151" i="1"/>
  <c r="M151" i="1"/>
  <c r="BD150" i="1"/>
  <c r="BA150" i="1"/>
  <c r="AV150" i="1"/>
  <c r="AS150" i="1"/>
  <c r="AN150" i="1"/>
  <c r="AK150" i="1"/>
  <c r="AF150" i="1"/>
  <c r="AC150" i="1"/>
  <c r="X150" i="1"/>
  <c r="U150" i="1"/>
  <c r="P150" i="1"/>
  <c r="M150" i="1"/>
  <c r="BA149" i="1"/>
  <c r="AS149" i="1"/>
  <c r="AK149" i="1"/>
  <c r="AC149" i="1"/>
  <c r="U149" i="1"/>
  <c r="M149" i="1"/>
  <c r="BA148" i="1"/>
  <c r="AS148" i="1"/>
  <c r="AK148" i="1"/>
  <c r="AC148" i="1"/>
  <c r="U148" i="1"/>
  <c r="M148" i="1"/>
  <c r="BD147" i="1"/>
  <c r="BD157" i="1" s="1"/>
  <c r="BA147" i="1"/>
  <c r="AV147" i="1"/>
  <c r="AS147" i="1"/>
  <c r="AN147" i="1"/>
  <c r="AN156" i="1" s="1"/>
  <c r="AK147" i="1"/>
  <c r="AF147" i="1"/>
  <c r="AC147" i="1"/>
  <c r="X147" i="1"/>
  <c r="X157" i="1" s="1"/>
  <c r="U147" i="1"/>
  <c r="P147" i="1"/>
  <c r="M147" i="1"/>
  <c r="BC144" i="1"/>
  <c r="BB144" i="1"/>
  <c r="AZ144" i="1"/>
  <c r="AX144" i="1"/>
  <c r="AV144" i="1"/>
  <c r="AU144" i="1"/>
  <c r="AT144" i="1"/>
  <c r="AR144" i="1"/>
  <c r="AP144" i="1"/>
  <c r="AM144" i="1"/>
  <c r="AL144" i="1"/>
  <c r="AJ144" i="1"/>
  <c r="AH144" i="1"/>
  <c r="AF144" i="1"/>
  <c r="AE144" i="1"/>
  <c r="AD144" i="1"/>
  <c r="AB144" i="1"/>
  <c r="Z144" i="1"/>
  <c r="W144" i="1"/>
  <c r="V144" i="1"/>
  <c r="T144" i="1"/>
  <c r="R144" i="1"/>
  <c r="P144" i="1"/>
  <c r="O144" i="1"/>
  <c r="N144" i="1"/>
  <c r="L144" i="1"/>
  <c r="J144" i="1"/>
  <c r="BC143" i="1"/>
  <c r="BB143" i="1"/>
  <c r="AZ143" i="1"/>
  <c r="AX143" i="1"/>
  <c r="AV143" i="1"/>
  <c r="AU143" i="1"/>
  <c r="AT143" i="1"/>
  <c r="AR143" i="1"/>
  <c r="AP143" i="1"/>
  <c r="AM143" i="1"/>
  <c r="AL143" i="1"/>
  <c r="AJ143" i="1"/>
  <c r="AH143" i="1"/>
  <c r="AF143" i="1"/>
  <c r="AE143" i="1"/>
  <c r="AD143" i="1"/>
  <c r="AB143" i="1"/>
  <c r="Z143" i="1"/>
  <c r="W143" i="1"/>
  <c r="V143" i="1"/>
  <c r="T143" i="1"/>
  <c r="R143" i="1"/>
  <c r="P143" i="1"/>
  <c r="O143" i="1"/>
  <c r="N143" i="1"/>
  <c r="L143" i="1"/>
  <c r="J143" i="1"/>
  <c r="BA142" i="1"/>
  <c r="AS142" i="1"/>
  <c r="AK142" i="1"/>
  <c r="AC142" i="1"/>
  <c r="U142" i="1"/>
  <c r="M142" i="1"/>
  <c r="BD141" i="1"/>
  <c r="BA141" i="1"/>
  <c r="AV141" i="1"/>
  <c r="AS141" i="1"/>
  <c r="AN141" i="1"/>
  <c r="AK141" i="1"/>
  <c r="AF141" i="1"/>
  <c r="AC141" i="1"/>
  <c r="X141" i="1"/>
  <c r="U141" i="1"/>
  <c r="P141" i="1"/>
  <c r="M141" i="1"/>
  <c r="BA140" i="1"/>
  <c r="AS140" i="1"/>
  <c r="AK140" i="1"/>
  <c r="AC140" i="1"/>
  <c r="U140" i="1"/>
  <c r="M140" i="1"/>
  <c r="BD139" i="1"/>
  <c r="BA139" i="1"/>
  <c r="AV139" i="1"/>
  <c r="AS139" i="1"/>
  <c r="AN139" i="1"/>
  <c r="AK139" i="1"/>
  <c r="AF139" i="1"/>
  <c r="AC139" i="1"/>
  <c r="X139" i="1"/>
  <c r="U139" i="1"/>
  <c r="P139" i="1"/>
  <c r="M139" i="1"/>
  <c r="BA138" i="1"/>
  <c r="AS138" i="1"/>
  <c r="AK138" i="1"/>
  <c r="AC138" i="1"/>
  <c r="U138" i="1"/>
  <c r="M138" i="1"/>
  <c r="BD137" i="1"/>
  <c r="BD144" i="1" s="1"/>
  <c r="BA137" i="1"/>
  <c r="AV137" i="1"/>
  <c r="AS137" i="1"/>
  <c r="AN137" i="1"/>
  <c r="AN143" i="1" s="1"/>
  <c r="AK137" i="1"/>
  <c r="AF137" i="1"/>
  <c r="AC137" i="1"/>
  <c r="X137" i="1"/>
  <c r="X144" i="1" s="1"/>
  <c r="U137" i="1"/>
  <c r="P137" i="1"/>
  <c r="M137" i="1"/>
  <c r="BC134" i="1"/>
  <c r="BB134" i="1"/>
  <c r="AZ134" i="1"/>
  <c r="AX134" i="1"/>
  <c r="AV134" i="1"/>
  <c r="AU134" i="1"/>
  <c r="AT134" i="1"/>
  <c r="AR134" i="1"/>
  <c r="AP134" i="1"/>
  <c r="AM134" i="1"/>
  <c r="AL134" i="1"/>
  <c r="AJ134" i="1"/>
  <c r="AH134" i="1"/>
  <c r="AF134" i="1"/>
  <c r="AE134" i="1"/>
  <c r="AD134" i="1"/>
  <c r="AB134" i="1"/>
  <c r="Z134" i="1"/>
  <c r="W134" i="1"/>
  <c r="V134" i="1"/>
  <c r="T134" i="1"/>
  <c r="R134" i="1"/>
  <c r="P134" i="1"/>
  <c r="O134" i="1"/>
  <c r="N134" i="1"/>
  <c r="L134" i="1"/>
  <c r="J134" i="1"/>
  <c r="BC133" i="1"/>
  <c r="BB133" i="1"/>
  <c r="AZ133" i="1"/>
  <c r="AX133" i="1"/>
  <c r="AV133" i="1"/>
  <c r="AU133" i="1"/>
  <c r="AT133" i="1"/>
  <c r="AR133" i="1"/>
  <c r="AP133" i="1"/>
  <c r="AM133" i="1"/>
  <c r="AL133" i="1"/>
  <c r="AJ133" i="1"/>
  <c r="AH133" i="1"/>
  <c r="AF133" i="1"/>
  <c r="AE133" i="1"/>
  <c r="AD133" i="1"/>
  <c r="AB133" i="1"/>
  <c r="Z133" i="1"/>
  <c r="W133" i="1"/>
  <c r="V133" i="1"/>
  <c r="T133" i="1"/>
  <c r="R133" i="1"/>
  <c r="P133" i="1"/>
  <c r="O133" i="1"/>
  <c r="N133" i="1"/>
  <c r="L133" i="1"/>
  <c r="J133" i="1"/>
  <c r="BA132" i="1"/>
  <c r="AS132" i="1"/>
  <c r="AK132" i="1"/>
  <c r="AC132" i="1"/>
  <c r="U132" i="1"/>
  <c r="M132" i="1"/>
  <c r="BA131" i="1"/>
  <c r="AS131" i="1"/>
  <c r="AK131" i="1"/>
  <c r="AC131" i="1"/>
  <c r="U131" i="1"/>
  <c r="M131" i="1"/>
  <c r="BD130" i="1"/>
  <c r="BA130" i="1"/>
  <c r="AV130" i="1"/>
  <c r="AS130" i="1"/>
  <c r="AN130" i="1"/>
  <c r="AK130" i="1"/>
  <c r="AF130" i="1"/>
  <c r="AC130" i="1"/>
  <c r="X130" i="1"/>
  <c r="U130" i="1"/>
  <c r="P130" i="1"/>
  <c r="M130" i="1"/>
  <c r="BA129" i="1"/>
  <c r="AS129" i="1"/>
  <c r="AK129" i="1"/>
  <c r="AC129" i="1"/>
  <c r="U129" i="1"/>
  <c r="M129" i="1"/>
  <c r="BA128" i="1"/>
  <c r="AS128" i="1"/>
  <c r="AK128" i="1"/>
  <c r="AC128" i="1"/>
  <c r="U128" i="1"/>
  <c r="M128" i="1"/>
  <c r="BD127" i="1"/>
  <c r="BA127" i="1"/>
  <c r="AV127" i="1"/>
  <c r="AS127" i="1"/>
  <c r="AN127" i="1"/>
  <c r="AK127" i="1"/>
  <c r="AF127" i="1"/>
  <c r="AC127" i="1"/>
  <c r="X127" i="1"/>
  <c r="U127" i="1"/>
  <c r="P127" i="1"/>
  <c r="M127" i="1"/>
  <c r="BA126" i="1"/>
  <c r="AS126" i="1"/>
  <c r="AK126" i="1"/>
  <c r="AC126" i="1"/>
  <c r="U126" i="1"/>
  <c r="M126" i="1"/>
  <c r="BA125" i="1"/>
  <c r="AS125" i="1"/>
  <c r="AK125" i="1"/>
  <c r="AC125" i="1"/>
  <c r="U125" i="1"/>
  <c r="M125" i="1"/>
  <c r="BD124" i="1"/>
  <c r="BD133" i="1" s="1"/>
  <c r="BA124" i="1"/>
  <c r="AV124" i="1"/>
  <c r="AS124" i="1"/>
  <c r="AN124" i="1"/>
  <c r="AN134" i="1" s="1"/>
  <c r="AK124" i="1"/>
  <c r="AF124" i="1"/>
  <c r="AC124" i="1"/>
  <c r="X124" i="1"/>
  <c r="X133" i="1" s="1"/>
  <c r="U124" i="1"/>
  <c r="P124" i="1"/>
  <c r="M124" i="1"/>
  <c r="BC121" i="1"/>
  <c r="BB121" i="1"/>
  <c r="AZ121" i="1"/>
  <c r="AX121" i="1"/>
  <c r="AV121" i="1"/>
  <c r="AU121" i="1"/>
  <c r="AT121" i="1"/>
  <c r="AR121" i="1"/>
  <c r="AP121" i="1"/>
  <c r="AM121" i="1"/>
  <c r="AL121" i="1"/>
  <c r="AJ121" i="1"/>
  <c r="AH121" i="1"/>
  <c r="AF121" i="1"/>
  <c r="AE121" i="1"/>
  <c r="AD121" i="1"/>
  <c r="AB121" i="1"/>
  <c r="Z121" i="1"/>
  <c r="W121" i="1"/>
  <c r="V121" i="1"/>
  <c r="T121" i="1"/>
  <c r="R121" i="1"/>
  <c r="P121" i="1"/>
  <c r="O121" i="1"/>
  <c r="N121" i="1"/>
  <c r="L121" i="1"/>
  <c r="J121" i="1"/>
  <c r="BC120" i="1"/>
  <c r="BB120" i="1"/>
  <c r="AZ120" i="1"/>
  <c r="AX120" i="1"/>
  <c r="AV120" i="1"/>
  <c r="AU120" i="1"/>
  <c r="AT120" i="1"/>
  <c r="AR120" i="1"/>
  <c r="AP120" i="1"/>
  <c r="AM120" i="1"/>
  <c r="AL120" i="1"/>
  <c r="AJ120" i="1"/>
  <c r="AH120" i="1"/>
  <c r="AF120" i="1"/>
  <c r="AE120" i="1"/>
  <c r="AD120" i="1"/>
  <c r="AB120" i="1"/>
  <c r="Z120" i="1"/>
  <c r="W120" i="1"/>
  <c r="V120" i="1"/>
  <c r="T120" i="1"/>
  <c r="R120" i="1"/>
  <c r="P120" i="1"/>
  <c r="O120" i="1"/>
  <c r="N120" i="1"/>
  <c r="L120" i="1"/>
  <c r="J120" i="1"/>
  <c r="BA119" i="1"/>
  <c r="AS119" i="1"/>
  <c r="AK119" i="1"/>
  <c r="AC119" i="1"/>
  <c r="U119" i="1"/>
  <c r="M119" i="1"/>
  <c r="BA118" i="1"/>
  <c r="AS118" i="1"/>
  <c r="AK118" i="1"/>
  <c r="AC118" i="1"/>
  <c r="U118" i="1"/>
  <c r="M118" i="1"/>
  <c r="BD117" i="1"/>
  <c r="BA117" i="1"/>
  <c r="AV117" i="1"/>
  <c r="AS117" i="1"/>
  <c r="AN117" i="1"/>
  <c r="AK117" i="1"/>
  <c r="AF117" i="1"/>
  <c r="AC117" i="1"/>
  <c r="X117" i="1"/>
  <c r="U117" i="1"/>
  <c r="P117" i="1"/>
  <c r="M117" i="1"/>
  <c r="BA116" i="1"/>
  <c r="AS116" i="1"/>
  <c r="AK116" i="1"/>
  <c r="AC116" i="1"/>
  <c r="U116" i="1"/>
  <c r="M116" i="1"/>
  <c r="BA115" i="1"/>
  <c r="AS115" i="1"/>
  <c r="AK115" i="1"/>
  <c r="AC115" i="1"/>
  <c r="U115" i="1"/>
  <c r="M115" i="1"/>
  <c r="BD114" i="1"/>
  <c r="BA114" i="1"/>
  <c r="AV114" i="1"/>
  <c r="AS114" i="1"/>
  <c r="AN114" i="1"/>
  <c r="AK114" i="1"/>
  <c r="AF114" i="1"/>
  <c r="AC114" i="1"/>
  <c r="X114" i="1"/>
  <c r="U114" i="1"/>
  <c r="P114" i="1"/>
  <c r="M114" i="1"/>
  <c r="BA113" i="1"/>
  <c r="AS113" i="1"/>
  <c r="AK113" i="1"/>
  <c r="AC113" i="1"/>
  <c r="U113" i="1"/>
  <c r="M113" i="1"/>
  <c r="BA112" i="1"/>
  <c r="AS112" i="1"/>
  <c r="AK112" i="1"/>
  <c r="AC112" i="1"/>
  <c r="U112" i="1"/>
  <c r="M112" i="1"/>
  <c r="BD111" i="1"/>
  <c r="BD120" i="1" s="1"/>
  <c r="BA111" i="1"/>
  <c r="AV111" i="1"/>
  <c r="AS111" i="1"/>
  <c r="AN111" i="1"/>
  <c r="AN121" i="1" s="1"/>
  <c r="AK111" i="1"/>
  <c r="AF111" i="1"/>
  <c r="AC111" i="1"/>
  <c r="X111" i="1"/>
  <c r="X120" i="1" s="1"/>
  <c r="U111" i="1"/>
  <c r="P111" i="1"/>
  <c r="M111" i="1"/>
  <c r="BC108" i="1"/>
  <c r="BB108" i="1"/>
  <c r="AZ108" i="1"/>
  <c r="AX108" i="1"/>
  <c r="AV108" i="1"/>
  <c r="AU108" i="1"/>
  <c r="AR108" i="1"/>
  <c r="AP108" i="1"/>
  <c r="AN108" i="1"/>
  <c r="AM108" i="1"/>
  <c r="AL108" i="1"/>
  <c r="AJ108" i="1"/>
  <c r="AH108" i="1"/>
  <c r="AE108" i="1"/>
  <c r="AD108" i="1"/>
  <c r="AB108" i="1"/>
  <c r="Z108" i="1"/>
  <c r="X108" i="1"/>
  <c r="W108" i="1"/>
  <c r="V108" i="1"/>
  <c r="T108" i="1"/>
  <c r="R108" i="1"/>
  <c r="O108" i="1"/>
  <c r="L108" i="1"/>
  <c r="J108" i="1"/>
  <c r="BC107" i="1"/>
  <c r="BB107" i="1"/>
  <c r="AZ107" i="1"/>
  <c r="AX107" i="1"/>
  <c r="AV107" i="1"/>
  <c r="AU107" i="1"/>
  <c r="AR107" i="1"/>
  <c r="AP107" i="1"/>
  <c r="AN107" i="1"/>
  <c r="AM107" i="1"/>
  <c r="AL107" i="1"/>
  <c r="AJ107" i="1"/>
  <c r="AH107" i="1"/>
  <c r="AE107" i="1"/>
  <c r="AD107" i="1"/>
  <c r="AB107" i="1"/>
  <c r="Z107" i="1"/>
  <c r="X107" i="1"/>
  <c r="W107" i="1"/>
  <c r="V107" i="1"/>
  <c r="T107" i="1"/>
  <c r="R107" i="1"/>
  <c r="O107" i="1"/>
  <c r="L107" i="1"/>
  <c r="J107" i="1"/>
  <c r="BA106" i="1"/>
  <c r="AS106" i="1"/>
  <c r="AK106" i="1"/>
  <c r="AC106" i="1"/>
  <c r="U106" i="1"/>
  <c r="M106" i="1"/>
  <c r="BD105" i="1"/>
  <c r="BA105" i="1"/>
  <c r="AV105" i="1"/>
  <c r="AS105" i="1"/>
  <c r="AN105" i="1"/>
  <c r="AK105" i="1"/>
  <c r="AF105" i="1"/>
  <c r="AC105" i="1"/>
  <c r="X105" i="1"/>
  <c r="U105" i="1"/>
  <c r="P105" i="1"/>
  <c r="M105" i="1"/>
  <c r="BA104" i="1"/>
  <c r="AS104" i="1"/>
  <c r="AK104" i="1"/>
  <c r="AC104" i="1"/>
  <c r="U104" i="1"/>
  <c r="M104" i="1"/>
  <c r="BD103" i="1"/>
  <c r="BA103" i="1"/>
  <c r="AV103" i="1"/>
  <c r="AS103" i="1"/>
  <c r="AN103" i="1"/>
  <c r="AK103" i="1"/>
  <c r="AF103" i="1"/>
  <c r="AC103" i="1"/>
  <c r="X103" i="1"/>
  <c r="U103" i="1"/>
  <c r="P103" i="1"/>
  <c r="M103" i="1"/>
  <c r="BA102" i="1"/>
  <c r="AS102" i="1"/>
  <c r="AK102" i="1"/>
  <c r="AC102" i="1"/>
  <c r="U102" i="1"/>
  <c r="M102" i="1"/>
  <c r="BD101" i="1"/>
  <c r="BD108" i="1" s="1"/>
  <c r="BA101" i="1"/>
  <c r="AV101" i="1"/>
  <c r="AS101" i="1"/>
  <c r="AN101" i="1"/>
  <c r="AK101" i="1"/>
  <c r="AF101" i="1"/>
  <c r="AF108" i="1" s="1"/>
  <c r="AC101" i="1"/>
  <c r="X101" i="1"/>
  <c r="U101" i="1"/>
  <c r="P101" i="1"/>
  <c r="P108" i="1" s="1"/>
  <c r="M101" i="1"/>
  <c r="BC98" i="1"/>
  <c r="BB98" i="1"/>
  <c r="AZ98" i="1"/>
  <c r="AX98" i="1"/>
  <c r="AV98" i="1"/>
  <c r="AU98" i="1"/>
  <c r="AT98" i="1"/>
  <c r="AR98" i="1"/>
  <c r="AP98" i="1"/>
  <c r="AM98" i="1"/>
  <c r="AL98" i="1"/>
  <c r="AJ98" i="1"/>
  <c r="AH98" i="1"/>
  <c r="AF98" i="1"/>
  <c r="AE98" i="1"/>
  <c r="AD98" i="1"/>
  <c r="AB98" i="1"/>
  <c r="Z98" i="1"/>
  <c r="W98" i="1"/>
  <c r="V98" i="1"/>
  <c r="T98" i="1"/>
  <c r="R98" i="1"/>
  <c r="P98" i="1"/>
  <c r="O98" i="1"/>
  <c r="N98" i="1"/>
  <c r="L98" i="1"/>
  <c r="J98" i="1"/>
  <c r="BC97" i="1"/>
  <c r="BB97" i="1"/>
  <c r="AZ97" i="1"/>
  <c r="AX97" i="1"/>
  <c r="AV97" i="1"/>
  <c r="AU97" i="1"/>
  <c r="AT97" i="1"/>
  <c r="AR97" i="1"/>
  <c r="AP97" i="1"/>
  <c r="AM97" i="1"/>
  <c r="AL97" i="1"/>
  <c r="AJ97" i="1"/>
  <c r="AH97" i="1"/>
  <c r="AF97" i="1"/>
  <c r="AE97" i="1"/>
  <c r="AD97" i="1"/>
  <c r="AB97" i="1"/>
  <c r="Z97" i="1"/>
  <c r="W97" i="1"/>
  <c r="V97" i="1"/>
  <c r="T97" i="1"/>
  <c r="R97" i="1"/>
  <c r="P97" i="1"/>
  <c r="O97" i="1"/>
  <c r="N97" i="1"/>
  <c r="L97" i="1"/>
  <c r="J97" i="1"/>
  <c r="BA96" i="1"/>
  <c r="AS96" i="1"/>
  <c r="AK96" i="1"/>
  <c r="AC96" i="1"/>
  <c r="U96" i="1"/>
  <c r="M96" i="1"/>
  <c r="BD95" i="1"/>
  <c r="BA95" i="1"/>
  <c r="AV95" i="1"/>
  <c r="AS95" i="1"/>
  <c r="AN95" i="1"/>
  <c r="AK95" i="1"/>
  <c r="AF95" i="1"/>
  <c r="AC95" i="1"/>
  <c r="X95" i="1"/>
  <c r="U95" i="1"/>
  <c r="P95" i="1"/>
  <c r="M95" i="1"/>
  <c r="BA94" i="1"/>
  <c r="AS94" i="1"/>
  <c r="AK94" i="1"/>
  <c r="AC94" i="1"/>
  <c r="U94" i="1"/>
  <c r="M94" i="1"/>
  <c r="BD93" i="1"/>
  <c r="BA93" i="1"/>
  <c r="AV93" i="1"/>
  <c r="AS93" i="1"/>
  <c r="AN93" i="1"/>
  <c r="AK93" i="1"/>
  <c r="AF93" i="1"/>
  <c r="AC93" i="1"/>
  <c r="X93" i="1"/>
  <c r="U93" i="1"/>
  <c r="P93" i="1"/>
  <c r="M93" i="1"/>
  <c r="BA92" i="1"/>
  <c r="AS92" i="1"/>
  <c r="AK92" i="1"/>
  <c r="AC92" i="1"/>
  <c r="U92" i="1"/>
  <c r="M92" i="1"/>
  <c r="BD91" i="1"/>
  <c r="BD98" i="1" s="1"/>
  <c r="BA91" i="1"/>
  <c r="AV91" i="1"/>
  <c r="AS91" i="1"/>
  <c r="AN91" i="1"/>
  <c r="AN97" i="1" s="1"/>
  <c r="AK91" i="1"/>
  <c r="AF91" i="1"/>
  <c r="AC91" i="1"/>
  <c r="X91" i="1"/>
  <c r="X98" i="1" s="1"/>
  <c r="U91" i="1"/>
  <c r="P91" i="1"/>
  <c r="M91" i="1"/>
  <c r="BC88" i="1"/>
  <c r="BB88" i="1"/>
  <c r="AZ88" i="1"/>
  <c r="AX88" i="1"/>
  <c r="AV88" i="1"/>
  <c r="AU88" i="1"/>
  <c r="AT88" i="1"/>
  <c r="AR88" i="1"/>
  <c r="AP88" i="1"/>
  <c r="AM88" i="1"/>
  <c r="AL88" i="1"/>
  <c r="AJ88" i="1"/>
  <c r="AH88" i="1"/>
  <c r="AF88" i="1"/>
  <c r="AE88" i="1"/>
  <c r="AD88" i="1"/>
  <c r="AB88" i="1"/>
  <c r="Z88" i="1"/>
  <c r="W88" i="1"/>
  <c r="V88" i="1"/>
  <c r="T88" i="1"/>
  <c r="R88" i="1"/>
  <c r="P88" i="1"/>
  <c r="O88" i="1"/>
  <c r="N88" i="1"/>
  <c r="L88" i="1"/>
  <c r="J88" i="1"/>
  <c r="BC87" i="1"/>
  <c r="BB87" i="1"/>
  <c r="AZ87" i="1"/>
  <c r="AX87" i="1"/>
  <c r="AV87" i="1"/>
  <c r="AU87" i="1"/>
  <c r="AT87" i="1"/>
  <c r="AR87" i="1"/>
  <c r="AP87" i="1"/>
  <c r="AM87" i="1"/>
  <c r="AL87" i="1"/>
  <c r="AJ87" i="1"/>
  <c r="AH87" i="1"/>
  <c r="AF87" i="1"/>
  <c r="AE87" i="1"/>
  <c r="AD87" i="1"/>
  <c r="AB87" i="1"/>
  <c r="Z87" i="1"/>
  <c r="W87" i="1"/>
  <c r="V87" i="1"/>
  <c r="T87" i="1"/>
  <c r="R87" i="1"/>
  <c r="P87" i="1"/>
  <c r="O87" i="1"/>
  <c r="N87" i="1"/>
  <c r="L87" i="1"/>
  <c r="J87" i="1"/>
  <c r="BA86" i="1"/>
  <c r="AS86" i="1"/>
  <c r="AK86" i="1"/>
  <c r="AC86" i="1"/>
  <c r="U86" i="1"/>
  <c r="M86" i="1"/>
  <c r="BD85" i="1"/>
  <c r="BA85" i="1"/>
  <c r="AV85" i="1"/>
  <c r="AS85" i="1"/>
  <c r="AN85" i="1"/>
  <c r="AK85" i="1"/>
  <c r="AF85" i="1"/>
  <c r="AC85" i="1"/>
  <c r="X85" i="1"/>
  <c r="U85" i="1"/>
  <c r="P85" i="1"/>
  <c r="M85" i="1"/>
  <c r="BA84" i="1"/>
  <c r="AS84" i="1"/>
  <c r="AK84" i="1"/>
  <c r="AC84" i="1"/>
  <c r="U84" i="1"/>
  <c r="M84" i="1"/>
  <c r="BD83" i="1"/>
  <c r="BA83" i="1"/>
  <c r="AV83" i="1"/>
  <c r="AS83" i="1"/>
  <c r="AN83" i="1"/>
  <c r="AK83" i="1"/>
  <c r="AF83" i="1"/>
  <c r="AC83" i="1"/>
  <c r="X83" i="1"/>
  <c r="U83" i="1"/>
  <c r="P83" i="1"/>
  <c r="M83" i="1"/>
  <c r="BA82" i="1"/>
  <c r="AS82" i="1"/>
  <c r="AK82" i="1"/>
  <c r="AC82" i="1"/>
  <c r="U82" i="1"/>
  <c r="M82" i="1"/>
  <c r="BD81" i="1"/>
  <c r="BD87" i="1" s="1"/>
  <c r="BA81" i="1"/>
  <c r="AV81" i="1"/>
  <c r="AS81" i="1"/>
  <c r="AN81" i="1"/>
  <c r="AN88" i="1" s="1"/>
  <c r="AK81" i="1"/>
  <c r="AF81" i="1"/>
  <c r="AC81" i="1"/>
  <c r="X81" i="1"/>
  <c r="X87" i="1" s="1"/>
  <c r="U81" i="1"/>
  <c r="P81" i="1"/>
  <c r="M81" i="1"/>
  <c r="BC78" i="1"/>
  <c r="BB78" i="1"/>
  <c r="AZ78" i="1"/>
  <c r="AX78" i="1"/>
  <c r="AV78" i="1"/>
  <c r="AU78" i="1"/>
  <c r="AT78" i="1"/>
  <c r="AR78" i="1"/>
  <c r="AP78" i="1"/>
  <c r="AM78" i="1"/>
  <c r="AL78" i="1"/>
  <c r="AJ78" i="1"/>
  <c r="AH78" i="1"/>
  <c r="AF78" i="1"/>
  <c r="AE78" i="1"/>
  <c r="AD78" i="1"/>
  <c r="AB78" i="1"/>
  <c r="Z78" i="1"/>
  <c r="W78" i="1"/>
  <c r="V78" i="1"/>
  <c r="T78" i="1"/>
  <c r="R78" i="1"/>
  <c r="P78" i="1"/>
  <c r="O78" i="1"/>
  <c r="N78" i="1"/>
  <c r="L78" i="1"/>
  <c r="J78" i="1"/>
  <c r="BC77" i="1"/>
  <c r="BB77" i="1"/>
  <c r="AZ77" i="1"/>
  <c r="AX77" i="1"/>
  <c r="AV77" i="1"/>
  <c r="AU77" i="1"/>
  <c r="AT77" i="1"/>
  <c r="AR77" i="1"/>
  <c r="AP77" i="1"/>
  <c r="AM77" i="1"/>
  <c r="AL77" i="1"/>
  <c r="AJ77" i="1"/>
  <c r="AH77" i="1"/>
  <c r="AF77" i="1"/>
  <c r="AE77" i="1"/>
  <c r="AD77" i="1"/>
  <c r="AB77" i="1"/>
  <c r="Z77" i="1"/>
  <c r="W77" i="1"/>
  <c r="V77" i="1"/>
  <c r="T77" i="1"/>
  <c r="R77" i="1"/>
  <c r="P77" i="1"/>
  <c r="O77" i="1"/>
  <c r="N77" i="1"/>
  <c r="L77" i="1"/>
  <c r="J77" i="1"/>
  <c r="BA76" i="1"/>
  <c r="AS76" i="1"/>
  <c r="AK76" i="1"/>
  <c r="AC76" i="1"/>
  <c r="U76" i="1"/>
  <c r="M76" i="1"/>
  <c r="BD75" i="1"/>
  <c r="BA75" i="1"/>
  <c r="AV75" i="1"/>
  <c r="AS75" i="1"/>
  <c r="AN75" i="1"/>
  <c r="AK75" i="1"/>
  <c r="AF75" i="1"/>
  <c r="AC75" i="1"/>
  <c r="X75" i="1"/>
  <c r="U75" i="1"/>
  <c r="P75" i="1"/>
  <c r="M75" i="1"/>
  <c r="BA74" i="1"/>
  <c r="AS74" i="1"/>
  <c r="AK74" i="1"/>
  <c r="AC74" i="1"/>
  <c r="U74" i="1"/>
  <c r="M74" i="1"/>
  <c r="BD73" i="1"/>
  <c r="BA73" i="1"/>
  <c r="AV73" i="1"/>
  <c r="AS73" i="1"/>
  <c r="AN73" i="1"/>
  <c r="AK73" i="1"/>
  <c r="AF73" i="1"/>
  <c r="AC73" i="1"/>
  <c r="X73" i="1"/>
  <c r="U73" i="1"/>
  <c r="P73" i="1"/>
  <c r="M73" i="1"/>
  <c r="BA72" i="1"/>
  <c r="AS72" i="1"/>
  <c r="AK72" i="1"/>
  <c r="AC72" i="1"/>
  <c r="U72" i="1"/>
  <c r="M72" i="1"/>
  <c r="BD71" i="1"/>
  <c r="BD78" i="1" s="1"/>
  <c r="BA71" i="1"/>
  <c r="AV71" i="1"/>
  <c r="AS71" i="1"/>
  <c r="AN71" i="1"/>
  <c r="AN77" i="1" s="1"/>
  <c r="AK71" i="1"/>
  <c r="AF71" i="1"/>
  <c r="AC71" i="1"/>
  <c r="X71" i="1"/>
  <c r="X78" i="1" s="1"/>
  <c r="U71" i="1"/>
  <c r="P71" i="1"/>
  <c r="M71" i="1"/>
  <c r="BC68" i="1"/>
  <c r="BB68" i="1"/>
  <c r="AZ68" i="1"/>
  <c r="AX68" i="1"/>
  <c r="AV68" i="1"/>
  <c r="AU68" i="1"/>
  <c r="AT68" i="1"/>
  <c r="AR68" i="1"/>
  <c r="AP68" i="1"/>
  <c r="AM68" i="1"/>
  <c r="AL68" i="1"/>
  <c r="AJ68" i="1"/>
  <c r="AH68" i="1"/>
  <c r="AF68" i="1"/>
  <c r="AE68" i="1"/>
  <c r="AD68" i="1"/>
  <c r="AB68" i="1"/>
  <c r="Z68" i="1"/>
  <c r="W68" i="1"/>
  <c r="V68" i="1"/>
  <c r="T68" i="1"/>
  <c r="R68" i="1"/>
  <c r="P68" i="1"/>
  <c r="O68" i="1"/>
  <c r="N68" i="1"/>
  <c r="L68" i="1"/>
  <c r="J68" i="1"/>
  <c r="BC67" i="1"/>
  <c r="BB67" i="1"/>
  <c r="AZ67" i="1"/>
  <c r="AX67" i="1"/>
  <c r="AV67" i="1"/>
  <c r="AU67" i="1"/>
  <c r="AT67" i="1"/>
  <c r="AR67" i="1"/>
  <c r="AP67" i="1"/>
  <c r="AM67" i="1"/>
  <c r="AL67" i="1"/>
  <c r="AJ67" i="1"/>
  <c r="AH67" i="1"/>
  <c r="AF67" i="1"/>
  <c r="AE67" i="1"/>
  <c r="AD67" i="1"/>
  <c r="AB67" i="1"/>
  <c r="Z67" i="1"/>
  <c r="W67" i="1"/>
  <c r="V67" i="1"/>
  <c r="T67" i="1"/>
  <c r="R67" i="1"/>
  <c r="P67" i="1"/>
  <c r="O67" i="1"/>
  <c r="N67" i="1"/>
  <c r="L67" i="1"/>
  <c r="J67" i="1"/>
  <c r="BA66" i="1"/>
  <c r="AS66" i="1"/>
  <c r="AK66" i="1"/>
  <c r="AC66" i="1"/>
  <c r="U66" i="1"/>
  <c r="M66" i="1"/>
  <c r="BD65" i="1"/>
  <c r="BA65" i="1"/>
  <c r="AV65" i="1"/>
  <c r="AS65" i="1"/>
  <c r="AN65" i="1"/>
  <c r="AK65" i="1"/>
  <c r="AF65" i="1"/>
  <c r="AC65" i="1"/>
  <c r="X65" i="1"/>
  <c r="U65" i="1"/>
  <c r="P65" i="1"/>
  <c r="M65" i="1"/>
  <c r="BA64" i="1"/>
  <c r="AS64" i="1"/>
  <c r="AK64" i="1"/>
  <c r="AC64" i="1"/>
  <c r="U64" i="1"/>
  <c r="M64" i="1"/>
  <c r="BD63" i="1"/>
  <c r="BA63" i="1"/>
  <c r="AV63" i="1"/>
  <c r="AS63" i="1"/>
  <c r="AN63" i="1"/>
  <c r="AK63" i="1"/>
  <c r="AF63" i="1"/>
  <c r="AC63" i="1"/>
  <c r="X63" i="1"/>
  <c r="U63" i="1"/>
  <c r="P63" i="1"/>
  <c r="M63" i="1"/>
  <c r="BA62" i="1"/>
  <c r="AS62" i="1"/>
  <c r="AK62" i="1"/>
  <c r="AC62" i="1"/>
  <c r="U62" i="1"/>
  <c r="M62" i="1"/>
  <c r="BD61" i="1"/>
  <c r="BD67" i="1" s="1"/>
  <c r="BA61" i="1"/>
  <c r="AV61" i="1"/>
  <c r="AS61" i="1"/>
  <c r="AN61" i="1"/>
  <c r="AN68" i="1" s="1"/>
  <c r="AK61" i="1"/>
  <c r="AF61" i="1"/>
  <c r="AC61" i="1"/>
  <c r="X61" i="1"/>
  <c r="X67" i="1" s="1"/>
  <c r="U61" i="1"/>
  <c r="P61" i="1"/>
  <c r="M61" i="1"/>
  <c r="BC58" i="1"/>
  <c r="BB58" i="1"/>
  <c r="AZ58" i="1"/>
  <c r="AX58" i="1"/>
  <c r="AV58" i="1"/>
  <c r="AU58" i="1"/>
  <c r="AT58" i="1"/>
  <c r="AR58" i="1"/>
  <c r="AP58" i="1"/>
  <c r="AM58" i="1"/>
  <c r="AL58" i="1"/>
  <c r="AJ58" i="1"/>
  <c r="AH58" i="1"/>
  <c r="AF58" i="1"/>
  <c r="AE58" i="1"/>
  <c r="AD58" i="1"/>
  <c r="AB58" i="1"/>
  <c r="Z58" i="1"/>
  <c r="W58" i="1"/>
  <c r="V58" i="1"/>
  <c r="T58" i="1"/>
  <c r="R58" i="1"/>
  <c r="P58" i="1"/>
  <c r="O58" i="1"/>
  <c r="N58" i="1"/>
  <c r="L58" i="1"/>
  <c r="J58" i="1"/>
  <c r="BC57" i="1"/>
  <c r="BB57" i="1"/>
  <c r="AZ57" i="1"/>
  <c r="AX57" i="1"/>
  <c r="AV57" i="1"/>
  <c r="AU57" i="1"/>
  <c r="AT57" i="1"/>
  <c r="AR57" i="1"/>
  <c r="AP57" i="1"/>
  <c r="AM57" i="1"/>
  <c r="AL57" i="1"/>
  <c r="AJ57" i="1"/>
  <c r="AH57" i="1"/>
  <c r="AF57" i="1"/>
  <c r="AE57" i="1"/>
  <c r="AD57" i="1"/>
  <c r="AB57" i="1"/>
  <c r="Z57" i="1"/>
  <c r="W57" i="1"/>
  <c r="V57" i="1"/>
  <c r="T57" i="1"/>
  <c r="R57" i="1"/>
  <c r="P57" i="1"/>
  <c r="O57" i="1"/>
  <c r="N57" i="1"/>
  <c r="L57" i="1"/>
  <c r="J57" i="1"/>
  <c r="BA56" i="1"/>
  <c r="AS56" i="1"/>
  <c r="AK56" i="1"/>
  <c r="AC56" i="1"/>
  <c r="U56" i="1"/>
  <c r="M56" i="1"/>
  <c r="BA55" i="1"/>
  <c r="AS55" i="1"/>
  <c r="AK55" i="1"/>
  <c r="AC55" i="1"/>
  <c r="U55" i="1"/>
  <c r="M55" i="1"/>
  <c r="BD54" i="1"/>
  <c r="BA54" i="1"/>
  <c r="AV54" i="1"/>
  <c r="AS54" i="1"/>
  <c r="AN54" i="1"/>
  <c r="AK54" i="1"/>
  <c r="AF54" i="1"/>
  <c r="AC54" i="1"/>
  <c r="X54" i="1"/>
  <c r="U54" i="1"/>
  <c r="P54" i="1"/>
  <c r="M54" i="1"/>
  <c r="BA53" i="1"/>
  <c r="AS53" i="1"/>
  <c r="AK53" i="1"/>
  <c r="AC53" i="1"/>
  <c r="U53" i="1"/>
  <c r="M53" i="1"/>
  <c r="BA52" i="1"/>
  <c r="AS52" i="1"/>
  <c r="AK52" i="1"/>
  <c r="AC52" i="1"/>
  <c r="U52" i="1"/>
  <c r="M52" i="1"/>
  <c r="BD51" i="1"/>
  <c r="BA51" i="1"/>
  <c r="AV51" i="1"/>
  <c r="AS51" i="1"/>
  <c r="AN51" i="1"/>
  <c r="AK51" i="1"/>
  <c r="AF51" i="1"/>
  <c r="AC51" i="1"/>
  <c r="X51" i="1"/>
  <c r="U51" i="1"/>
  <c r="P51" i="1"/>
  <c r="M51" i="1"/>
  <c r="BA50" i="1"/>
  <c r="AS50" i="1"/>
  <c r="AK50" i="1"/>
  <c r="AC50" i="1"/>
  <c r="U50" i="1"/>
  <c r="M50" i="1"/>
  <c r="BA49" i="1"/>
  <c r="AS49" i="1"/>
  <c r="AK49" i="1"/>
  <c r="AC49" i="1"/>
  <c r="U49" i="1"/>
  <c r="M49" i="1"/>
  <c r="BD48" i="1"/>
  <c r="BD58" i="1" s="1"/>
  <c r="BA48" i="1"/>
  <c r="AV48" i="1"/>
  <c r="AS48" i="1"/>
  <c r="AN48" i="1"/>
  <c r="AN57" i="1" s="1"/>
  <c r="AK48" i="1"/>
  <c r="AF48" i="1"/>
  <c r="AC48" i="1"/>
  <c r="X48" i="1"/>
  <c r="X58" i="1" s="1"/>
  <c r="U48" i="1"/>
  <c r="P48" i="1"/>
  <c r="M48" i="1"/>
  <c r="BC45" i="1"/>
  <c r="BB45" i="1"/>
  <c r="AZ45" i="1"/>
  <c r="AX45" i="1"/>
  <c r="AV45" i="1"/>
  <c r="AU45" i="1"/>
  <c r="AT45" i="1"/>
  <c r="AR45" i="1"/>
  <c r="AP45" i="1"/>
  <c r="AM45" i="1"/>
  <c r="AL45" i="1"/>
  <c r="AJ45" i="1"/>
  <c r="AH45" i="1"/>
  <c r="AF45" i="1"/>
  <c r="AE45" i="1"/>
  <c r="AD45" i="1"/>
  <c r="AB45" i="1"/>
  <c r="Z45" i="1"/>
  <c r="W45" i="1"/>
  <c r="V45" i="1"/>
  <c r="T45" i="1"/>
  <c r="R45" i="1"/>
  <c r="P45" i="1"/>
  <c r="O45" i="1"/>
  <c r="N45" i="1"/>
  <c r="L45" i="1"/>
  <c r="J45" i="1"/>
  <c r="BC44" i="1"/>
  <c r="BB44" i="1"/>
  <c r="AZ44" i="1"/>
  <c r="AX44" i="1"/>
  <c r="AV44" i="1"/>
  <c r="AU44" i="1"/>
  <c r="AT44" i="1"/>
  <c r="AR44" i="1"/>
  <c r="AP44" i="1"/>
  <c r="AM44" i="1"/>
  <c r="AL44" i="1"/>
  <c r="AJ44" i="1"/>
  <c r="AH44" i="1"/>
  <c r="AF44" i="1"/>
  <c r="AE44" i="1"/>
  <c r="AD44" i="1"/>
  <c r="AB44" i="1"/>
  <c r="Z44" i="1"/>
  <c r="W44" i="1"/>
  <c r="V44" i="1"/>
  <c r="T44" i="1"/>
  <c r="R44" i="1"/>
  <c r="P44" i="1"/>
  <c r="O44" i="1"/>
  <c r="N44" i="1"/>
  <c r="L44" i="1"/>
  <c r="J44" i="1"/>
  <c r="BA43" i="1"/>
  <c r="AS43" i="1"/>
  <c r="AK43" i="1"/>
  <c r="AC43" i="1"/>
  <c r="U43" i="1"/>
  <c r="M43" i="1"/>
  <c r="BA42" i="1"/>
  <c r="AS42" i="1"/>
  <c r="AK42" i="1"/>
  <c r="AC42" i="1"/>
  <c r="U42" i="1"/>
  <c r="M42" i="1"/>
  <c r="BD41" i="1"/>
  <c r="BA41" i="1"/>
  <c r="AV41" i="1"/>
  <c r="AS41" i="1"/>
  <c r="AN41" i="1"/>
  <c r="AK41" i="1"/>
  <c r="AF41" i="1"/>
  <c r="AC41" i="1"/>
  <c r="X41" i="1"/>
  <c r="U41" i="1"/>
  <c r="P41" i="1"/>
  <c r="M41" i="1"/>
  <c r="BA40" i="1"/>
  <c r="AS40" i="1"/>
  <c r="AK40" i="1"/>
  <c r="AC40" i="1"/>
  <c r="U40" i="1"/>
  <c r="M40" i="1"/>
  <c r="BA39" i="1"/>
  <c r="AS39" i="1"/>
  <c r="AK39" i="1"/>
  <c r="AC39" i="1"/>
  <c r="U39" i="1"/>
  <c r="M39" i="1"/>
  <c r="BD38" i="1"/>
  <c r="BA38" i="1"/>
  <c r="AV38" i="1"/>
  <c r="AS38" i="1"/>
  <c r="AN38" i="1"/>
  <c r="AK38" i="1"/>
  <c r="AF38" i="1"/>
  <c r="AC38" i="1"/>
  <c r="X38" i="1"/>
  <c r="U38" i="1"/>
  <c r="P38" i="1"/>
  <c r="M38" i="1"/>
  <c r="BA37" i="1"/>
  <c r="AS37" i="1"/>
  <c r="AK37" i="1"/>
  <c r="AC37" i="1"/>
  <c r="U37" i="1"/>
  <c r="M37" i="1"/>
  <c r="BA36" i="1"/>
  <c r="AS36" i="1"/>
  <c r="AK36" i="1"/>
  <c r="AC36" i="1"/>
  <c r="U36" i="1"/>
  <c r="M36" i="1"/>
  <c r="BD35" i="1"/>
  <c r="BD45" i="1" s="1"/>
  <c r="BA35" i="1"/>
  <c r="AV35" i="1"/>
  <c r="AS35" i="1"/>
  <c r="AN35" i="1"/>
  <c r="AN44" i="1" s="1"/>
  <c r="AK35" i="1"/>
  <c r="AF35" i="1"/>
  <c r="AC35" i="1"/>
  <c r="X35" i="1"/>
  <c r="X45" i="1" s="1"/>
  <c r="U35" i="1"/>
  <c r="P35" i="1"/>
  <c r="M35" i="1"/>
  <c r="I27" i="1"/>
  <c r="I26" i="1"/>
  <c r="K25" i="1"/>
  <c r="J25" i="1"/>
  <c r="I25" i="1"/>
  <c r="E25" i="1"/>
  <c r="D25" i="1"/>
  <c r="I24" i="1"/>
  <c r="I23" i="1"/>
  <c r="K22" i="1"/>
  <c r="J22" i="1"/>
  <c r="I22" i="1"/>
  <c r="E22" i="1"/>
  <c r="D22" i="1"/>
  <c r="I21" i="1"/>
  <c r="I20" i="1"/>
  <c r="K19" i="1"/>
  <c r="J19" i="1"/>
  <c r="I19" i="1"/>
  <c r="E19" i="1"/>
  <c r="D19" i="1"/>
  <c r="I18" i="1"/>
  <c r="I17" i="1"/>
  <c r="K16" i="1"/>
  <c r="J16" i="1"/>
  <c r="I16" i="1"/>
  <c r="E16" i="1"/>
  <c r="D16" i="1"/>
  <c r="I15" i="1"/>
  <c r="I14" i="1"/>
  <c r="K13" i="1"/>
  <c r="J13" i="1"/>
  <c r="I13" i="1"/>
  <c r="E13" i="1"/>
  <c r="D13" i="1"/>
  <c r="I12" i="1"/>
  <c r="I11" i="1"/>
  <c r="K10" i="1"/>
  <c r="J10" i="1"/>
  <c r="I10" i="1"/>
  <c r="E10" i="1"/>
  <c r="D10" i="1"/>
  <c r="I9" i="1"/>
  <c r="I8" i="1"/>
  <c r="I7" i="1"/>
  <c r="K6" i="1"/>
  <c r="J6" i="1"/>
  <c r="I6" i="1"/>
  <c r="E6" i="1"/>
  <c r="D6" i="1"/>
  <c r="X44" i="1" l="1"/>
  <c r="BD44" i="1"/>
  <c r="AN45" i="1"/>
  <c r="X57" i="1"/>
  <c r="BD57" i="1"/>
  <c r="AN58" i="1"/>
  <c r="AN67" i="1"/>
  <c r="X68" i="1"/>
  <c r="BD68" i="1"/>
  <c r="X77" i="1"/>
  <c r="BD77" i="1"/>
  <c r="AN78" i="1"/>
  <c r="AN87" i="1"/>
  <c r="X88" i="1"/>
  <c r="BD88" i="1"/>
  <c r="X97" i="1"/>
  <c r="BD97" i="1"/>
  <c r="AN98" i="1"/>
  <c r="P107" i="1"/>
  <c r="BD107" i="1"/>
  <c r="AN120" i="1"/>
  <c r="X121" i="1"/>
  <c r="BD121" i="1"/>
  <c r="AN133" i="1"/>
  <c r="X134" i="1"/>
  <c r="BD134" i="1"/>
  <c r="X143" i="1"/>
  <c r="BD143" i="1"/>
  <c r="AN144" i="1"/>
  <c r="X156" i="1"/>
  <c r="BD156" i="1"/>
  <c r="AN157" i="1"/>
  <c r="X169" i="1"/>
  <c r="BD169" i="1"/>
  <c r="AN170" i="1"/>
  <c r="AF107" i="1"/>
</calcChain>
</file>

<file path=xl/comments1.xml><?xml version="1.0" encoding="utf-8"?>
<comments xmlns="http://schemas.openxmlformats.org/spreadsheetml/2006/main">
  <authors>
    <author/>
  </authors>
  <commentList>
    <comment ref="F35" authorId="0" shapeId="0">
      <text>
        <r>
          <rPr>
            <sz val="10"/>
            <color rgb="FF000000"/>
            <rFont val="Arial"/>
            <scheme val="minor"/>
          </rPr>
          <t>10eV</t>
        </r>
      </text>
    </comment>
    <comment ref="F48" authorId="0" shapeId="0">
      <text>
        <r>
          <rPr>
            <sz val="10"/>
            <color rgb="FF000000"/>
            <rFont val="Arial"/>
            <scheme val="minor"/>
          </rPr>
          <t>10eV</t>
        </r>
      </text>
    </comment>
    <comment ref="F61" authorId="0" shapeId="0">
      <text>
        <r>
          <rPr>
            <sz val="10"/>
            <color rgb="FF000000"/>
            <rFont val="Arial"/>
            <scheme val="minor"/>
          </rPr>
          <t>10eV</t>
        </r>
      </text>
    </comment>
    <comment ref="F71" authorId="0" shapeId="0">
      <text>
        <r>
          <rPr>
            <sz val="10"/>
            <color rgb="FF000000"/>
            <rFont val="Arial"/>
            <scheme val="minor"/>
          </rPr>
          <t>10eV</t>
        </r>
      </text>
    </comment>
    <comment ref="F81" authorId="0" shapeId="0">
      <text>
        <r>
          <rPr>
            <sz val="10"/>
            <color rgb="FF000000"/>
            <rFont val="Arial"/>
            <scheme val="minor"/>
          </rPr>
          <t>10eV</t>
        </r>
      </text>
    </comment>
    <comment ref="F91" authorId="0" shapeId="0">
      <text>
        <r>
          <rPr>
            <sz val="10"/>
            <color rgb="FF000000"/>
            <rFont val="Arial"/>
            <scheme val="minor"/>
          </rPr>
          <t>10eV</t>
        </r>
      </text>
    </comment>
    <comment ref="F101" authorId="0" shapeId="0">
      <text>
        <r>
          <rPr>
            <sz val="10"/>
            <color rgb="FF000000"/>
            <rFont val="Arial"/>
            <scheme val="minor"/>
          </rPr>
          <t>10eV</t>
        </r>
      </text>
    </comment>
    <comment ref="F111" authorId="0" shapeId="0">
      <text>
        <r>
          <rPr>
            <sz val="10"/>
            <color rgb="FF000000"/>
            <rFont val="Arial"/>
            <scheme val="minor"/>
          </rPr>
          <t>10eV</t>
        </r>
      </text>
    </comment>
    <comment ref="F124" authorId="0" shapeId="0">
      <text>
        <r>
          <rPr>
            <sz val="10"/>
            <color rgb="FF000000"/>
            <rFont val="Arial"/>
            <scheme val="minor"/>
          </rPr>
          <t>10eV</t>
        </r>
      </text>
    </comment>
    <comment ref="F137" authorId="0" shapeId="0">
      <text>
        <r>
          <rPr>
            <sz val="10"/>
            <color rgb="FF000000"/>
            <rFont val="Arial"/>
            <scheme val="minor"/>
          </rPr>
          <t>10eV</t>
        </r>
      </text>
    </comment>
    <comment ref="F147" authorId="0" shapeId="0">
      <text>
        <r>
          <rPr>
            <sz val="10"/>
            <color rgb="FF000000"/>
            <rFont val="Arial"/>
            <scheme val="minor"/>
          </rPr>
          <t>10eV</t>
        </r>
      </text>
    </comment>
    <comment ref="F160" authorId="0" shapeId="0">
      <text>
        <r>
          <rPr>
            <sz val="10"/>
            <color rgb="FF000000"/>
            <rFont val="Arial"/>
            <scheme val="minor"/>
          </rPr>
          <t>20eV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O14" authorId="0" shapeId="0">
      <text>
        <r>
          <rPr>
            <sz val="10"/>
            <color rgb="FF000000"/>
            <rFont val="Arial"/>
            <scheme val="minor"/>
          </rPr>
          <t>Estos datos son los que tienen un coeficiente de variación menor al 30%
	-Leidy Tatiana Sierra Guevara</t>
        </r>
      </text>
    </comment>
  </commentList>
</comments>
</file>

<file path=xl/sharedStrings.xml><?xml version="1.0" encoding="utf-8"?>
<sst xmlns="http://schemas.openxmlformats.org/spreadsheetml/2006/main" count="1767" uniqueCount="268">
  <si>
    <t>Análisis semi cuantitativo (Se comparan las areas relativas del patron interno en los diferentes metodos de extraccion)</t>
  </si>
  <si>
    <t>BLANCO [m/z = 372,13213 - 373,13996]</t>
  </si>
  <si>
    <t>METODO EXTRACCIÓN 1-1 [m/z = 372,13213 - 373,13996]</t>
  </si>
  <si>
    <t>METODO EXTRACCIÓN 1-2 [m/z = 372,13213 - 373,13996]</t>
  </si>
  <si>
    <t>METODO EXTRACCIÓN 2-1 [m/z = 372,13213 - 373,13996]</t>
  </si>
  <si>
    <t>METODO EXTRACCIÓN 2-2 [m/z = 372,13213 - 373,13996]</t>
  </si>
  <si>
    <t>METODO EXTRACCIÓN 3-1 [m/z = 372,13213 - 373,13996]</t>
  </si>
  <si>
    <t>METODO EXTRACCIÓN 3-2 [m/z = 372,13213 - 373,13996]</t>
  </si>
  <si>
    <t>Patrón interno</t>
  </si>
  <si>
    <t>Nombre</t>
  </si>
  <si>
    <t>Formula</t>
  </si>
  <si>
    <t>Masa molecular</t>
  </si>
  <si>
    <t>[M+H]+</t>
  </si>
  <si>
    <t>[Blanco]</t>
  </si>
  <si>
    <t>[Muestra]</t>
  </si>
  <si>
    <t xml:space="preserve">Adicionado en </t>
  </si>
  <si>
    <t>Objetivo</t>
  </si>
  <si>
    <t>Z-Gly-Tyr-OH</t>
  </si>
  <si>
    <t>Carbobenzoxyglycyl-L-tyrosin</t>
  </si>
  <si>
    <t>1,86 ppm</t>
  </si>
  <si>
    <t>5 ppm</t>
  </si>
  <si>
    <t>Solución de extracción</t>
  </si>
  <si>
    <t>% recuperación</t>
  </si>
  <si>
    <t>Muestra</t>
  </si>
  <si>
    <t>tR</t>
  </si>
  <si>
    <t>Area relativa</t>
  </si>
  <si>
    <t>Promedio Area</t>
  </si>
  <si>
    <t>Desvest Area</t>
  </si>
  <si>
    <t>%recuperación</t>
  </si>
  <si>
    <t>m/z</t>
  </si>
  <si>
    <t>Intesidad</t>
  </si>
  <si>
    <t>Error ppm</t>
  </si>
  <si>
    <t>Promedio Intensidad</t>
  </si>
  <si>
    <t>Desvest Intensidad</t>
  </si>
  <si>
    <t>Blanco 1</t>
  </si>
  <si>
    <t>Blanco 2</t>
  </si>
  <si>
    <t>Blanco 3</t>
  </si>
  <si>
    <t>Blanco 4</t>
  </si>
  <si>
    <t>NO SE PUEDE CALCULAR</t>
  </si>
  <si>
    <t>Método de extracción 1-1</t>
  </si>
  <si>
    <t>Método de extracción 1-2</t>
  </si>
  <si>
    <t>Método de extracción 2-1</t>
  </si>
  <si>
    <t>Método de extracción 2-2</t>
  </si>
  <si>
    <t>Método de extracción 3-1</t>
  </si>
  <si>
    <t>Método de extracción 3-2</t>
  </si>
  <si>
    <t>Muestras</t>
  </si>
  <si>
    <t>Archivo . raw</t>
  </si>
  <si>
    <t># células</t>
  </si>
  <si>
    <t>lisis*</t>
  </si>
  <si>
    <t>Sln lavado</t>
  </si>
  <si>
    <t>Sln extracción</t>
  </si>
  <si>
    <t>Sln reconstitución</t>
  </si>
  <si>
    <t>1 - 2 - 3</t>
  </si>
  <si>
    <t>45 - 46 - 47</t>
  </si>
  <si>
    <t>CT + S</t>
  </si>
  <si>
    <t>Acetato de amonio 10mM</t>
  </si>
  <si>
    <t>MeOH 80%</t>
  </si>
  <si>
    <t>4 - 5 - 6</t>
  </si>
  <si>
    <t>48 - 49 - 50</t>
  </si>
  <si>
    <t>7 - 8 - 9</t>
  </si>
  <si>
    <t xml:space="preserve">51 - 52 - 53 </t>
  </si>
  <si>
    <t>MeOH 80% + 5% Ácido fórmico</t>
  </si>
  <si>
    <t>10 - 11 - 12</t>
  </si>
  <si>
    <t>54 - 55 - 56</t>
  </si>
  <si>
    <t>57 - 58 - 59</t>
  </si>
  <si>
    <t>MeOH:ACN:AGUA (4:4:2)</t>
  </si>
  <si>
    <t>60 - 61 - 62</t>
  </si>
  <si>
    <t>Metabolito</t>
  </si>
  <si>
    <t>Masa exacta</t>
  </si>
  <si>
    <t>Aducto (s)</t>
  </si>
  <si>
    <t>Referencia (MassBank-HMDB)</t>
  </si>
  <si>
    <t>Experimental (Xcalibur)</t>
  </si>
  <si>
    <t>Iones caracteristicos</t>
  </si>
  <si>
    <t>Abundacia relativa</t>
  </si>
  <si>
    <t>N° muestra</t>
  </si>
  <si>
    <t>m/z (full scan)</t>
  </si>
  <si>
    <t>Intensidad</t>
  </si>
  <si>
    <t>Area del pico cromatografico</t>
  </si>
  <si>
    <t>Tiempo de retención</t>
  </si>
  <si>
    <t>Error m/z (ppm)</t>
  </si>
  <si>
    <t>Valina (no polar)</t>
  </si>
  <si>
    <t>https://hmdb.ca/spectra/ms_ms/4773</t>
  </si>
  <si>
    <t>https://hmdb.ca/spectra/ms_ms/178806</t>
  </si>
  <si>
    <t>(Predicted)</t>
  </si>
  <si>
    <t>Promedio</t>
  </si>
  <si>
    <t>X</t>
  </si>
  <si>
    <t>Desvest</t>
  </si>
  <si>
    <t>Metionina (no polar)</t>
  </si>
  <si>
    <t>https://hmdb.ca/spectra/ms_ms/4454</t>
  </si>
  <si>
    <t>https://hmdb.ca/spectra/ms_ms/179109</t>
  </si>
  <si>
    <t>Triptófano (no polar)</t>
  </si>
  <si>
    <t>https://hmdb.ca/spectra/ms_ms/4911</t>
  </si>
  <si>
    <t>https://hmdb.ca/spectra/c_ms/37846</t>
  </si>
  <si>
    <t>Leucina (no polar)</t>
  </si>
  <si>
    <t>https://hmdb.ca/spectra/ms_ms/951</t>
  </si>
  <si>
    <t>https://hmdb.ca/spectra/ms_ms/178782</t>
  </si>
  <si>
    <t>Prolina (no polar)</t>
  </si>
  <si>
    <t>https://hmdb.ca/spectra/ms_ms/3245</t>
  </si>
  <si>
    <t>https://hmdb.ca/spectra/ms_ms/178125</t>
  </si>
  <si>
    <t>Glutamina (polar)</t>
  </si>
  <si>
    <t>https://hmdb.ca/spectra/ms_ms/4304</t>
  </si>
  <si>
    <t>https://hmdb.ca/spectra/ms_ms/879</t>
  </si>
  <si>
    <t>Cisteína (polar)</t>
  </si>
  <si>
    <t>https://hmdb.ca/spectra/ms_ms/2226479</t>
  </si>
  <si>
    <t>https://hmdb.ca/spectra/ms_ms/800</t>
  </si>
  <si>
    <t>Treonina (polar)</t>
  </si>
  <si>
    <t>https://hmdb.ca/spectra/ms_ms/3274</t>
  </si>
  <si>
    <t>https://hmdb.ca/spectra/ms_ms/263</t>
  </si>
  <si>
    <t xml:space="preserve">glucosa </t>
  </si>
  <si>
    <t>[M-H]-</t>
  </si>
  <si>
    <t>https://hmdb.ca/spectra/ms_ms/1448595</t>
  </si>
  <si>
    <t>https://hmdb.ca/spectra/ms_ms/32459</t>
  </si>
  <si>
    <t>glucosa-6P</t>
  </si>
  <si>
    <t>https://hmdb.ca/spectra/ms_ms/5254</t>
  </si>
  <si>
    <t>https://hmdb.ca/spectra/ms_ms/181785</t>
  </si>
  <si>
    <t>gliceraldehído-3P</t>
  </si>
  <si>
    <t>https://hmdb.ca/spectra/ms_ms/1448616</t>
  </si>
  <si>
    <t>https://hmdb.ca/spectra/ms_ms/31598</t>
  </si>
  <si>
    <t>Ácido isocitrico (Isocitrato)</t>
  </si>
  <si>
    <t>https://hmdb.ca/spectra/ms_ms/3518</t>
  </si>
  <si>
    <t>https://hmdb.ca/spectra/ms_ms/181405</t>
  </si>
  <si>
    <t>Estas metodologías se proponen teniendo como referencia los protocolos del EMBL (European Molecular Biology Laboratory)</t>
  </si>
  <si>
    <t>Metodo</t>
  </si>
  <si>
    <t>https://www.embl.org/groups/metabolomics/protocols-used-for-lc-ms-analysis/</t>
  </si>
  <si>
    <t>M1-1</t>
  </si>
  <si>
    <t>M1-2</t>
  </si>
  <si>
    <t>M2-1</t>
  </si>
  <si>
    <t>M2-2</t>
  </si>
  <si>
    <t>13 - 14 - 15</t>
  </si>
  <si>
    <t>M3-1</t>
  </si>
  <si>
    <t>16 - 17 - 18</t>
  </si>
  <si>
    <t>M3-2</t>
  </si>
  <si>
    <t>Total muestras: 18</t>
  </si>
  <si>
    <t>Total células SiHa: 27.000.000</t>
  </si>
  <si>
    <t>*CT + S = 
Choque Térmico + Sonicación</t>
  </si>
  <si>
    <t>Todas las soluciones de extracción tienen 5 ppm de patrón interno Carbobenzoxyglycyl-L-tyrosin (Z-Gly-Tyr-OH)</t>
  </si>
  <si>
    <t>Software</t>
  </si>
  <si>
    <t>Método para iones positivos</t>
  </si>
  <si>
    <t>Modo positivo (default)</t>
  </si>
  <si>
    <t>Modo positivo (modificados)</t>
  </si>
  <si>
    <t>METODO EXTRACCIÓN 1-1 [m/z = 50,00000 - 750,00000] Modo positivo</t>
  </si>
  <si>
    <t>METODO EXTRACCIÓN 1-2 [m/z = 50,00000 - 750,00000]</t>
  </si>
  <si>
    <t>METODO EXTRACCIÓN 2-1 [m/z = 50,00000 - 750,00000]</t>
  </si>
  <si>
    <t>METODO EXTRACCIÓN 2-2 [m/z = 50,00000 - 750,00000]</t>
  </si>
  <si>
    <t>METODO EXTRACCIÓN 3-1 [m/z = 50,00000 - 750,00000]</t>
  </si>
  <si>
    <t>METODO EXTRACCIÓN 3-2 [m/z = 50,00000 - 750,00000]</t>
  </si>
  <si>
    <t>Created job</t>
  </si>
  <si>
    <t>Dataset 1 (pos)</t>
  </si>
  <si>
    <t>Dataset 2 (pos)</t>
  </si>
  <si>
    <t>Parameters</t>
  </si>
  <si>
    <t>cantidad de m/z</t>
  </si>
  <si>
    <t>m/z corregidos</t>
  </si>
  <si>
    <t>XCMS online</t>
  </si>
  <si>
    <t>Pairwaise</t>
  </si>
  <si>
    <t>Muestras control: 4, 5, 6, 7 y 8</t>
  </si>
  <si>
    <t>M1-1: 45, 46, 47</t>
  </si>
  <si>
    <t>UPLC/Orbitrap (171) 15 min gradient</t>
  </si>
  <si>
    <r>
      <rPr>
        <b/>
        <sz val="9"/>
        <color rgb="FF000000"/>
        <rFont val="Arial"/>
        <family val="2"/>
      </rPr>
      <t>General:</t>
    </r>
    <r>
      <rPr>
        <sz val="9"/>
        <color rgb="FF000000"/>
        <rFont val="Arial"/>
        <family val="2"/>
      </rPr>
      <t xml:space="preserve">                                                           </t>
    </r>
    <r>
      <rPr>
        <sz val="9"/>
        <color rgb="FFCC0000"/>
        <rFont val="Arial"/>
        <family val="2"/>
      </rPr>
      <t>-Polarity:</t>
    </r>
    <r>
      <rPr>
        <sz val="9"/>
        <color rgb="FF000000"/>
        <rFont val="Arial"/>
        <family val="2"/>
      </rPr>
      <t xml:space="preserve"> positive                                                                           </t>
    </r>
    <r>
      <rPr>
        <sz val="9"/>
        <color rgb="FFCC0000"/>
        <rFont val="Arial"/>
        <family val="2"/>
      </rPr>
      <t xml:space="preserve">-Retention time: </t>
    </r>
    <r>
      <rPr>
        <sz val="9"/>
        <color rgb="FF000000"/>
        <rFont val="Arial"/>
        <family val="2"/>
      </rPr>
      <t>min</t>
    </r>
  </si>
  <si>
    <r>
      <rPr>
        <b/>
        <sz val="10"/>
        <color rgb="FF000000"/>
        <rFont val="Arial"/>
        <family val="2"/>
      </rPr>
      <t xml:space="preserve">Feature Detection: </t>
    </r>
    <r>
      <rPr>
        <sz val="8"/>
        <color rgb="FF000000"/>
        <rFont val="Arial"/>
        <family val="2"/>
      </rPr>
      <t xml:space="preserve">(los otros parametros son por defecto)  </t>
    </r>
    <r>
      <rPr>
        <sz val="9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                                                                                                      </t>
    </r>
    <r>
      <rPr>
        <sz val="9"/>
        <color rgb="FF000000"/>
        <rFont val="Arial"/>
        <family val="2"/>
      </rPr>
      <t xml:space="preserve"> </t>
    </r>
    <r>
      <rPr>
        <sz val="9"/>
        <color rgb="FFCC0000"/>
        <rFont val="Arial"/>
        <family val="2"/>
      </rPr>
      <t>-Method:</t>
    </r>
    <r>
      <rPr>
        <sz val="9"/>
        <color rgb="FF000000"/>
        <rFont val="Arial"/>
        <family val="2"/>
      </rPr>
      <t xml:space="preserve"> centWave                 </t>
    </r>
    <r>
      <rPr>
        <sz val="9"/>
        <color rgb="FFCC0000"/>
        <rFont val="Arial"/>
        <family val="2"/>
      </rPr>
      <t xml:space="preserve">  -ppm:</t>
    </r>
    <r>
      <rPr>
        <sz val="9"/>
        <color rgb="FF000000"/>
        <rFont val="Arial"/>
        <family val="2"/>
      </rPr>
      <t xml:space="preserve"> 5                                                                                                                             </t>
    </r>
    <r>
      <rPr>
        <sz val="9"/>
        <color rgb="FFCC0000"/>
        <rFont val="Arial"/>
        <family val="2"/>
      </rPr>
      <t>- min peak width:</t>
    </r>
    <r>
      <rPr>
        <sz val="9"/>
        <color rgb="FF000000"/>
        <rFont val="Arial"/>
        <family val="2"/>
      </rPr>
      <t xml:space="preserve"> 5                   </t>
    </r>
    <r>
      <rPr>
        <sz val="9"/>
        <color rgb="FFCC0000"/>
        <rFont val="Arial"/>
        <family val="2"/>
      </rPr>
      <t xml:space="preserve"> -max peak width:</t>
    </r>
    <r>
      <rPr>
        <sz val="9"/>
        <color rgb="FF000000"/>
        <rFont val="Arial"/>
        <family val="2"/>
      </rPr>
      <t xml:space="preserve"> 20</t>
    </r>
  </si>
  <si>
    <r>
      <rPr>
        <b/>
        <sz val="9"/>
        <color rgb="FF000000"/>
        <rFont val="Arial"/>
        <family val="2"/>
      </rPr>
      <t>Retention Time Correction:</t>
    </r>
    <r>
      <rPr>
        <sz val="9"/>
        <color rgb="FF000000"/>
        <rFont val="Arial"/>
        <family val="2"/>
      </rPr>
      <t xml:space="preserve">                                          </t>
    </r>
    <r>
      <rPr>
        <sz val="9"/>
        <color rgb="FFCC0000"/>
        <rFont val="Arial"/>
        <family val="2"/>
      </rPr>
      <t xml:space="preserve">-Method: </t>
    </r>
    <r>
      <rPr>
        <sz val="9"/>
        <color rgb="FF000000"/>
        <rFont val="Arial"/>
        <family val="2"/>
      </rPr>
      <t xml:space="preserve">obiwarp                                                             </t>
    </r>
    <r>
      <rPr>
        <sz val="9"/>
        <color rgb="FFCC0000"/>
        <rFont val="Arial"/>
        <family val="2"/>
      </rPr>
      <t xml:space="preserve">-ProfStep: </t>
    </r>
    <r>
      <rPr>
        <sz val="9"/>
        <color rgb="FF000000"/>
        <rFont val="Arial"/>
        <family val="2"/>
      </rPr>
      <t>1</t>
    </r>
  </si>
  <si>
    <r>
      <rPr>
        <b/>
        <sz val="9"/>
        <color rgb="FF000000"/>
        <rFont val="Arial"/>
        <family val="2"/>
      </rPr>
      <t>Alignment:</t>
    </r>
    <r>
      <rPr>
        <sz val="9"/>
        <color rgb="FF000000"/>
        <rFont val="Arial"/>
        <family val="2"/>
      </rPr>
      <t xml:space="preserve">                                                               </t>
    </r>
    <r>
      <rPr>
        <sz val="9"/>
        <color rgb="FFCC0000"/>
        <rFont val="Arial"/>
        <family val="2"/>
      </rPr>
      <t xml:space="preserve"> -bw:</t>
    </r>
    <r>
      <rPr>
        <sz val="9"/>
        <color rgb="FF000000"/>
        <rFont val="Arial"/>
        <family val="2"/>
      </rPr>
      <t xml:space="preserve"> 5 </t>
    </r>
    <r>
      <rPr>
        <sz val="9"/>
        <color rgb="FFCC0000"/>
        <rFont val="Arial"/>
        <family val="2"/>
      </rPr>
      <t xml:space="preserve"> -minfrac: </t>
    </r>
    <r>
      <rPr>
        <sz val="9"/>
        <color rgb="FF000000"/>
        <rFont val="Arial"/>
        <family val="2"/>
      </rPr>
      <t xml:space="preserve">0.5     </t>
    </r>
    <r>
      <rPr>
        <sz val="9"/>
        <color rgb="FFCC0000"/>
        <rFont val="Arial"/>
        <family val="2"/>
      </rPr>
      <t xml:space="preserve"> -mzwid:</t>
    </r>
    <r>
      <rPr>
        <sz val="9"/>
        <color rgb="FF000000"/>
        <rFont val="Arial"/>
        <family val="2"/>
      </rPr>
      <t xml:space="preserve"> 0.025   </t>
    </r>
    <r>
      <rPr>
        <sz val="9"/>
        <color rgb="FFCC0000"/>
        <rFont val="Arial"/>
        <family val="2"/>
      </rPr>
      <t>-minsamp:</t>
    </r>
    <r>
      <rPr>
        <sz val="9"/>
        <color rgb="FF000000"/>
        <rFont val="Arial"/>
        <family val="2"/>
      </rPr>
      <t xml:space="preserve"> 1 </t>
    </r>
    <r>
      <rPr>
        <sz val="9"/>
        <color rgb="FFCC0000"/>
        <rFont val="Arial"/>
        <family val="2"/>
      </rPr>
      <t>-max:</t>
    </r>
    <r>
      <rPr>
        <sz val="9"/>
        <color rgb="FF000000"/>
        <rFont val="Arial"/>
        <family val="2"/>
      </rPr>
      <t xml:space="preserve"> 100</t>
    </r>
  </si>
  <si>
    <t>M1-2: 48, 49, 50</t>
  </si>
  <si>
    <t>M2-1: 51, 52, 53</t>
  </si>
  <si>
    <t>M2-2: 54, 55, 56</t>
  </si>
  <si>
    <r>
      <rPr>
        <b/>
        <sz val="9"/>
        <color rgb="FF000000"/>
        <rFont val="Arial"/>
        <family val="2"/>
      </rPr>
      <t>Statistics:</t>
    </r>
    <r>
      <rPr>
        <sz val="9"/>
        <color rgb="FF000000"/>
        <rFont val="Arial"/>
        <family val="2"/>
      </rPr>
      <t xml:space="preserve"> </t>
    </r>
    <r>
      <rPr>
        <sz val="9"/>
        <color rgb="FFCC0000"/>
        <rFont val="Arial"/>
        <family val="2"/>
      </rPr>
      <t>-statistical test:</t>
    </r>
    <r>
      <rPr>
        <sz val="9"/>
        <color rgb="FF000000"/>
        <rFont val="Arial"/>
        <family val="2"/>
      </rPr>
      <t xml:space="preserve"> Unpaired parametric t-test  </t>
    </r>
    <r>
      <rPr>
        <sz val="9"/>
        <color rgb="FFCC0000"/>
        <rFont val="Arial"/>
        <family val="2"/>
      </rPr>
      <t>-Perform post-hoc:</t>
    </r>
    <r>
      <rPr>
        <sz val="9"/>
        <color rgb="FF000000"/>
        <rFont val="Arial"/>
        <family val="2"/>
      </rPr>
      <t xml:space="preserve"> true </t>
    </r>
    <r>
      <rPr>
        <sz val="9"/>
        <color rgb="FFCC0000"/>
        <rFont val="Arial"/>
        <family val="2"/>
      </rPr>
      <t>-p-value:</t>
    </r>
    <r>
      <rPr>
        <sz val="9"/>
        <color rgb="FF000000"/>
        <rFont val="Arial"/>
        <family val="2"/>
      </rPr>
      <t xml:space="preserve"> 0.05 </t>
    </r>
    <r>
      <rPr>
        <sz val="9"/>
        <color rgb="FFCC0000"/>
        <rFont val="Arial"/>
        <family val="2"/>
      </rPr>
      <t xml:space="preserve">-fold change: </t>
    </r>
    <r>
      <rPr>
        <sz val="9"/>
        <color rgb="FF000000"/>
        <rFont val="Arial"/>
        <family val="2"/>
      </rPr>
      <t xml:space="preserve">1.5 </t>
    </r>
    <r>
      <rPr>
        <sz val="9"/>
        <color rgb="FFCC0000"/>
        <rFont val="Arial"/>
        <family val="2"/>
      </rPr>
      <t xml:space="preserve">-Normalization: </t>
    </r>
    <r>
      <rPr>
        <sz val="9"/>
        <color rgb="FF000000"/>
        <rFont val="Arial"/>
        <family val="2"/>
      </rPr>
      <t>None</t>
    </r>
  </si>
  <si>
    <r>
      <rPr>
        <b/>
        <sz val="9"/>
        <color rgb="FF000000"/>
        <rFont val="Arial"/>
        <family val="2"/>
      </rPr>
      <t>Annotation:</t>
    </r>
    <r>
      <rPr>
        <b/>
        <sz val="9"/>
        <color rgb="FFCC0000"/>
        <rFont val="Arial"/>
        <family val="2"/>
      </rPr>
      <t xml:space="preserve"> </t>
    </r>
    <r>
      <rPr>
        <sz val="9"/>
        <color rgb="FFCC0000"/>
        <rFont val="Arial"/>
        <family val="2"/>
      </rPr>
      <t>-Search for:</t>
    </r>
    <r>
      <rPr>
        <sz val="9"/>
        <color rgb="FF000000"/>
        <rFont val="Arial"/>
        <family val="2"/>
      </rPr>
      <t xml:space="preserve"> isotopes </t>
    </r>
    <r>
      <rPr>
        <sz val="9"/>
        <color rgb="FFCC0000"/>
        <rFont val="Arial"/>
        <family val="2"/>
      </rPr>
      <t>-m/z absolute error:</t>
    </r>
    <r>
      <rPr>
        <sz val="9"/>
        <color rgb="FF000000"/>
        <rFont val="Arial"/>
        <family val="2"/>
      </rPr>
      <t xml:space="preserve"> 0.015 </t>
    </r>
    <r>
      <rPr>
        <sz val="9"/>
        <color rgb="FFCC0000"/>
        <rFont val="Arial"/>
        <family val="2"/>
      </rPr>
      <t>-ppm:</t>
    </r>
    <r>
      <rPr>
        <sz val="9"/>
        <color rgb="FF000000"/>
        <rFont val="Arial"/>
        <family val="2"/>
      </rPr>
      <t xml:space="preserve"> 5</t>
    </r>
  </si>
  <si>
    <r>
      <rPr>
        <b/>
        <sz val="9"/>
        <color rgb="FF000000"/>
        <rFont val="Arial"/>
        <family val="2"/>
      </rPr>
      <t>Identification:</t>
    </r>
    <r>
      <rPr>
        <sz val="9"/>
        <color rgb="FFCC0000"/>
        <rFont val="Arial"/>
        <family val="2"/>
      </rPr>
      <t xml:space="preserve"> -ppm:</t>
    </r>
    <r>
      <rPr>
        <sz val="9"/>
        <color rgb="FF000000"/>
        <rFont val="Arial"/>
        <family val="2"/>
      </rPr>
      <t xml:space="preserve"> 5  </t>
    </r>
    <r>
      <rPr>
        <sz val="9"/>
        <color rgb="FFCC0000"/>
        <rFont val="Arial"/>
        <family val="2"/>
      </rPr>
      <t>-adducts:</t>
    </r>
    <r>
      <rPr>
        <sz val="9"/>
        <color rgb="FF000000"/>
        <rFont val="Arial"/>
        <family val="2"/>
      </rPr>
      <t xml:space="preserve"> [M+H]+   [M+NH4]+   [M+Na]+   [M+K]+</t>
    </r>
  </si>
  <si>
    <r>
      <rPr>
        <b/>
        <sz val="9"/>
        <color rgb="FF000000"/>
        <rFont val="Arial"/>
        <family val="2"/>
      </rPr>
      <t xml:space="preserve">Visualization: </t>
    </r>
    <r>
      <rPr>
        <sz val="9"/>
        <color rgb="FFCC0000"/>
        <rFont val="Arial"/>
        <family val="2"/>
      </rPr>
      <t xml:space="preserve">EIC width: </t>
    </r>
    <r>
      <rPr>
        <sz val="9"/>
        <color rgb="FF000000"/>
        <rFont val="Arial"/>
        <family val="2"/>
      </rPr>
      <t>100</t>
    </r>
  </si>
  <si>
    <t>M3-1: 57, 58, 59</t>
  </si>
  <si>
    <t>M3-2: 60, 61, 62</t>
  </si>
  <si>
    <t>Método para iones negativos</t>
  </si>
  <si>
    <t>Modo negativo (default)</t>
  </si>
  <si>
    <t>Modo negativo (modificados)</t>
  </si>
  <si>
    <t>Dataset 1 (neg)</t>
  </si>
  <si>
    <t>Dataset 2 (neg)</t>
  </si>
  <si>
    <r>
      <rPr>
        <b/>
        <sz val="9"/>
        <color rgb="FF000000"/>
        <rFont val="Arial"/>
        <family val="2"/>
      </rPr>
      <t>General:</t>
    </r>
    <r>
      <rPr>
        <sz val="9"/>
        <color rgb="FF000000"/>
        <rFont val="Arial"/>
        <family val="2"/>
      </rPr>
      <t xml:space="preserve">                                                           </t>
    </r>
    <r>
      <rPr>
        <sz val="9"/>
        <color rgb="FFCC0000"/>
        <rFont val="Arial"/>
        <family val="2"/>
      </rPr>
      <t>-Polarity:</t>
    </r>
    <r>
      <rPr>
        <sz val="9"/>
        <color rgb="FF000000"/>
        <rFont val="Arial"/>
        <family val="2"/>
      </rPr>
      <t xml:space="preserve"> negative                                                                           </t>
    </r>
    <r>
      <rPr>
        <sz val="9"/>
        <color rgb="FFCC0000"/>
        <rFont val="Arial"/>
        <family val="2"/>
      </rPr>
      <t xml:space="preserve">-Retention time: </t>
    </r>
    <r>
      <rPr>
        <sz val="9"/>
        <color rgb="FF000000"/>
        <rFont val="Arial"/>
        <family val="2"/>
      </rPr>
      <t>min</t>
    </r>
  </si>
  <si>
    <r>
      <rPr>
        <b/>
        <sz val="10"/>
        <color rgb="FF000000"/>
        <rFont val="Arial"/>
        <family val="2"/>
      </rPr>
      <t xml:space="preserve">Feature Detection: </t>
    </r>
    <r>
      <rPr>
        <sz val="8"/>
        <color rgb="FF000000"/>
        <rFont val="Arial"/>
        <family val="2"/>
      </rPr>
      <t xml:space="preserve">(los otros parametros son por defecto)  </t>
    </r>
    <r>
      <rPr>
        <sz val="9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                                                                                                      </t>
    </r>
    <r>
      <rPr>
        <sz val="9"/>
        <color rgb="FF000000"/>
        <rFont val="Arial"/>
        <family val="2"/>
      </rPr>
      <t xml:space="preserve"> </t>
    </r>
    <r>
      <rPr>
        <sz val="9"/>
        <color rgb="FFCC0000"/>
        <rFont val="Arial"/>
        <family val="2"/>
      </rPr>
      <t>-Method:</t>
    </r>
    <r>
      <rPr>
        <sz val="9"/>
        <color rgb="FF000000"/>
        <rFont val="Arial"/>
        <family val="2"/>
      </rPr>
      <t xml:space="preserve"> centWave                 </t>
    </r>
    <r>
      <rPr>
        <sz val="9"/>
        <color rgb="FFCC0000"/>
        <rFont val="Arial"/>
        <family val="2"/>
      </rPr>
      <t xml:space="preserve">  -ppm:</t>
    </r>
    <r>
      <rPr>
        <sz val="9"/>
        <color rgb="FF000000"/>
        <rFont val="Arial"/>
        <family val="2"/>
      </rPr>
      <t xml:space="preserve"> 5                                                                                                                             </t>
    </r>
    <r>
      <rPr>
        <sz val="9"/>
        <color rgb="FFCC0000"/>
        <rFont val="Arial"/>
        <family val="2"/>
      </rPr>
      <t>- min peak width:</t>
    </r>
    <r>
      <rPr>
        <sz val="9"/>
        <color rgb="FF000000"/>
        <rFont val="Arial"/>
        <family val="2"/>
      </rPr>
      <t xml:space="preserve"> 5                   </t>
    </r>
    <r>
      <rPr>
        <sz val="9"/>
        <color rgb="FFCC0000"/>
        <rFont val="Arial"/>
        <family val="2"/>
      </rPr>
      <t xml:space="preserve"> -max peak width:</t>
    </r>
    <r>
      <rPr>
        <sz val="9"/>
        <color rgb="FF000000"/>
        <rFont val="Arial"/>
        <family val="2"/>
      </rPr>
      <t xml:space="preserve"> 20</t>
    </r>
  </si>
  <si>
    <r>
      <rPr>
        <b/>
        <sz val="9"/>
        <color rgb="FF000000"/>
        <rFont val="Arial"/>
        <family val="2"/>
      </rPr>
      <t>Retention Time Correction:</t>
    </r>
    <r>
      <rPr>
        <sz val="9"/>
        <color rgb="FF000000"/>
        <rFont val="Arial"/>
        <family val="2"/>
      </rPr>
      <t xml:space="preserve">                                          </t>
    </r>
    <r>
      <rPr>
        <sz val="9"/>
        <color rgb="FFCC0000"/>
        <rFont val="Arial"/>
        <family val="2"/>
      </rPr>
      <t xml:space="preserve">-Method: </t>
    </r>
    <r>
      <rPr>
        <sz val="9"/>
        <color rgb="FF000000"/>
        <rFont val="Arial"/>
        <family val="2"/>
      </rPr>
      <t xml:space="preserve">obiwarp                                                             </t>
    </r>
    <r>
      <rPr>
        <sz val="9"/>
        <color rgb="FFCC0000"/>
        <rFont val="Arial"/>
        <family val="2"/>
      </rPr>
      <t xml:space="preserve">-ProfStep: </t>
    </r>
    <r>
      <rPr>
        <sz val="9"/>
        <color rgb="FF000000"/>
        <rFont val="Arial"/>
        <family val="2"/>
      </rPr>
      <t>1</t>
    </r>
  </si>
  <si>
    <r>
      <rPr>
        <b/>
        <sz val="9"/>
        <color rgb="FF000000"/>
        <rFont val="Arial"/>
        <family val="2"/>
      </rPr>
      <t>Alignment:</t>
    </r>
    <r>
      <rPr>
        <sz val="9"/>
        <color rgb="FF000000"/>
        <rFont val="Arial"/>
        <family val="2"/>
      </rPr>
      <t xml:space="preserve">                                                               </t>
    </r>
    <r>
      <rPr>
        <sz val="9"/>
        <color rgb="FFCC0000"/>
        <rFont val="Arial"/>
        <family val="2"/>
      </rPr>
      <t xml:space="preserve"> -bw:</t>
    </r>
    <r>
      <rPr>
        <sz val="9"/>
        <color rgb="FF000000"/>
        <rFont val="Arial"/>
        <family val="2"/>
      </rPr>
      <t xml:space="preserve"> 5 </t>
    </r>
    <r>
      <rPr>
        <sz val="9"/>
        <color rgb="FFCC0000"/>
        <rFont val="Arial"/>
        <family val="2"/>
      </rPr>
      <t xml:space="preserve"> -minfrac: </t>
    </r>
    <r>
      <rPr>
        <sz val="9"/>
        <color rgb="FF000000"/>
        <rFont val="Arial"/>
        <family val="2"/>
      </rPr>
      <t xml:space="preserve">0.5     </t>
    </r>
    <r>
      <rPr>
        <sz val="9"/>
        <color rgb="FFCC0000"/>
        <rFont val="Arial"/>
        <family val="2"/>
      </rPr>
      <t xml:space="preserve"> -mzwid:</t>
    </r>
    <r>
      <rPr>
        <sz val="9"/>
        <color rgb="FF000000"/>
        <rFont val="Arial"/>
        <family val="2"/>
      </rPr>
      <t xml:space="preserve"> 0.025   </t>
    </r>
    <r>
      <rPr>
        <sz val="9"/>
        <color rgb="FFCC0000"/>
        <rFont val="Arial"/>
        <family val="2"/>
      </rPr>
      <t>-minsamp:</t>
    </r>
    <r>
      <rPr>
        <sz val="9"/>
        <color rgb="FF000000"/>
        <rFont val="Arial"/>
        <family val="2"/>
      </rPr>
      <t xml:space="preserve"> 1 </t>
    </r>
    <r>
      <rPr>
        <sz val="9"/>
        <color rgb="FFCC0000"/>
        <rFont val="Arial"/>
        <family val="2"/>
      </rPr>
      <t>-max:</t>
    </r>
    <r>
      <rPr>
        <sz val="9"/>
        <color rgb="FF000000"/>
        <rFont val="Arial"/>
        <family val="2"/>
      </rPr>
      <t xml:space="preserve"> 100</t>
    </r>
  </si>
  <si>
    <r>
      <rPr>
        <b/>
        <sz val="9"/>
        <color rgb="FF000000"/>
        <rFont val="Arial"/>
        <family val="2"/>
      </rPr>
      <t>Statistics:</t>
    </r>
    <r>
      <rPr>
        <sz val="9"/>
        <color rgb="FF000000"/>
        <rFont val="Arial"/>
        <family val="2"/>
      </rPr>
      <t xml:space="preserve"> </t>
    </r>
    <r>
      <rPr>
        <sz val="9"/>
        <color rgb="FFCC0000"/>
        <rFont val="Arial"/>
        <family val="2"/>
      </rPr>
      <t>-statistical test:</t>
    </r>
    <r>
      <rPr>
        <sz val="9"/>
        <color rgb="FF000000"/>
        <rFont val="Arial"/>
        <family val="2"/>
      </rPr>
      <t xml:space="preserve"> Unpaired parametric t-test  </t>
    </r>
    <r>
      <rPr>
        <sz val="9"/>
        <color rgb="FFCC0000"/>
        <rFont val="Arial"/>
        <family val="2"/>
      </rPr>
      <t>-Perform post-hoc:</t>
    </r>
    <r>
      <rPr>
        <sz val="9"/>
        <color rgb="FF000000"/>
        <rFont val="Arial"/>
        <family val="2"/>
      </rPr>
      <t xml:space="preserve"> true </t>
    </r>
    <r>
      <rPr>
        <sz val="9"/>
        <color rgb="FFCC0000"/>
        <rFont val="Arial"/>
        <family val="2"/>
      </rPr>
      <t>-p-value:</t>
    </r>
    <r>
      <rPr>
        <sz val="9"/>
        <color rgb="FF000000"/>
        <rFont val="Arial"/>
        <family val="2"/>
      </rPr>
      <t xml:space="preserve"> 0.05 </t>
    </r>
    <r>
      <rPr>
        <sz val="9"/>
        <color rgb="FFCC0000"/>
        <rFont val="Arial"/>
        <family val="2"/>
      </rPr>
      <t xml:space="preserve">-fold change: </t>
    </r>
    <r>
      <rPr>
        <sz val="9"/>
        <color rgb="FF000000"/>
        <rFont val="Arial"/>
        <family val="2"/>
      </rPr>
      <t xml:space="preserve">1.5 </t>
    </r>
    <r>
      <rPr>
        <sz val="9"/>
        <color rgb="FFCC0000"/>
        <rFont val="Arial"/>
        <family val="2"/>
      </rPr>
      <t xml:space="preserve">-Normalization: </t>
    </r>
    <r>
      <rPr>
        <sz val="9"/>
        <color rgb="FF000000"/>
        <rFont val="Arial"/>
        <family val="2"/>
      </rPr>
      <t>None</t>
    </r>
  </si>
  <si>
    <r>
      <rPr>
        <b/>
        <sz val="9"/>
        <color rgb="FF000000"/>
        <rFont val="Arial"/>
        <family val="2"/>
      </rPr>
      <t>Annotation:</t>
    </r>
    <r>
      <rPr>
        <b/>
        <sz val="9"/>
        <color rgb="FFCC0000"/>
        <rFont val="Arial"/>
        <family val="2"/>
      </rPr>
      <t xml:space="preserve"> </t>
    </r>
    <r>
      <rPr>
        <sz val="9"/>
        <color rgb="FFCC0000"/>
        <rFont val="Arial"/>
        <family val="2"/>
      </rPr>
      <t>-Search for:</t>
    </r>
    <r>
      <rPr>
        <sz val="9"/>
        <color rgb="FF000000"/>
        <rFont val="Arial"/>
        <family val="2"/>
      </rPr>
      <t xml:space="preserve"> isotopes </t>
    </r>
    <r>
      <rPr>
        <sz val="9"/>
        <color rgb="FFCC0000"/>
        <rFont val="Arial"/>
        <family val="2"/>
      </rPr>
      <t>-m/z absolute error:</t>
    </r>
    <r>
      <rPr>
        <sz val="9"/>
        <color rgb="FF000000"/>
        <rFont val="Arial"/>
        <family val="2"/>
      </rPr>
      <t xml:space="preserve"> 0.015 </t>
    </r>
    <r>
      <rPr>
        <sz val="9"/>
        <color rgb="FFCC0000"/>
        <rFont val="Arial"/>
        <family val="2"/>
      </rPr>
      <t>-ppm:</t>
    </r>
    <r>
      <rPr>
        <sz val="9"/>
        <color rgb="FF000000"/>
        <rFont val="Arial"/>
        <family val="2"/>
      </rPr>
      <t xml:space="preserve"> 5</t>
    </r>
  </si>
  <si>
    <r>
      <rPr>
        <b/>
        <sz val="9"/>
        <color rgb="FF000000"/>
        <rFont val="Arial"/>
        <family val="2"/>
      </rPr>
      <t>Identification:</t>
    </r>
    <r>
      <rPr>
        <sz val="9"/>
        <color rgb="FFCC0000"/>
        <rFont val="Arial"/>
        <family val="2"/>
      </rPr>
      <t xml:space="preserve"> -ppm:</t>
    </r>
    <r>
      <rPr>
        <sz val="9"/>
        <color rgb="FF000000"/>
        <rFont val="Arial"/>
        <family val="2"/>
      </rPr>
      <t xml:space="preserve"> 5  </t>
    </r>
    <r>
      <rPr>
        <sz val="9"/>
        <color rgb="FFCC0000"/>
        <rFont val="Arial"/>
        <family val="2"/>
      </rPr>
      <t>-adducts:</t>
    </r>
    <r>
      <rPr>
        <sz val="9"/>
        <color rgb="FF000000"/>
        <rFont val="Arial"/>
        <family val="2"/>
      </rPr>
      <t xml:space="preserve"> [M+H]+   [M+NH4]+   [M+Na]+   [M+K]+</t>
    </r>
  </si>
  <si>
    <r>
      <rPr>
        <b/>
        <sz val="9"/>
        <color rgb="FF000000"/>
        <rFont val="Arial"/>
        <family val="2"/>
      </rPr>
      <t xml:space="preserve">Visualization: </t>
    </r>
    <r>
      <rPr>
        <sz val="9"/>
        <color rgb="FFCC0000"/>
        <rFont val="Arial"/>
        <family val="2"/>
      </rPr>
      <t xml:space="preserve">EIC width: </t>
    </r>
    <r>
      <rPr>
        <sz val="9"/>
        <color rgb="FF000000"/>
        <rFont val="Arial"/>
        <family val="2"/>
      </rPr>
      <t>100</t>
    </r>
  </si>
  <si>
    <t xml:space="preserve">Modo positivo </t>
  </si>
  <si>
    <t>Modo negativo</t>
  </si>
  <si>
    <t>Modo positivo + modo negativo</t>
  </si>
  <si>
    <t>METODO EXTRACCIÓN 1-1 [m/z = 50,00000 - 750,00000] Modo negativo</t>
  </si>
  <si>
    <t>METODO EXTRACCIÓN 1-2 [m/z = 50,00000 - 750,00000] Modo negativo</t>
  </si>
  <si>
    <t>METODO EXTRACCIÓN 2-1 [m/z = 50,00000 - 750,00000] Modo negativo</t>
  </si>
  <si>
    <t>METODO EXTRACCIÓN 2-2 [m/z = 50,00000 - 750,00000] Modo negativo</t>
  </si>
  <si>
    <t>METODO EXTRACCIÓN 3-1 [m/z = 50,00000 - 750,00000] Modo negativo</t>
  </si>
  <si>
    <t>METODO EXTRACCIÓN 3-2 [m/z = 50,00000 - 750,00000] Modo negativo</t>
  </si>
  <si>
    <t>Metodo 1-1</t>
  </si>
  <si>
    <t>m/z (MassBank)</t>
  </si>
  <si>
    <t>m/z (XCMS)</t>
  </si>
  <si>
    <t>Error (ppm)</t>
  </si>
  <si>
    <t>Tiempo de retención (XCMS)</t>
  </si>
  <si>
    <t>Valina</t>
  </si>
  <si>
    <t>Metionina</t>
  </si>
  <si>
    <t>Triptófano</t>
  </si>
  <si>
    <t>Leucina</t>
  </si>
  <si>
    <t>Prolina</t>
  </si>
  <si>
    <t>Relación de areas entre metabolitos y patrón estandar (BAJARLO A 0,5 PPM)</t>
  </si>
  <si>
    <t>Relación de areas entre metabolitos</t>
  </si>
  <si>
    <t>Glutamina</t>
  </si>
  <si>
    <t xml:space="preserve"> </t>
  </si>
  <si>
    <t>Cisteína</t>
  </si>
  <si>
    <t>Treonina</t>
  </si>
  <si>
    <t>Isocitrato</t>
  </si>
  <si>
    <t>Metodo 1-2</t>
  </si>
  <si>
    <t>Metodo 2-1</t>
  </si>
  <si>
    <t>Relación de areas entre metabolitos con aducto [M+H]+</t>
  </si>
  <si>
    <t>Relación de areas entre metabolitos con aducto [M-H]-</t>
  </si>
  <si>
    <t>Metodo 2-2</t>
  </si>
  <si>
    <t>Metodo 3-1</t>
  </si>
  <si>
    <t>5 OBJETIVO: Analizar la reproducibilidad de los metodos de extracción, filtrando las relaciones m/z con Coeficientes de Variación menores a 30, 20 y 10%</t>
  </si>
  <si>
    <t>Modo positivo</t>
  </si>
  <si>
    <t xml:space="preserve">Modo negativo </t>
  </si>
  <si>
    <t>TOTAL</t>
  </si>
  <si>
    <t>m/z con CV&lt;30%</t>
  </si>
  <si>
    <t>m/z con CV&lt;20%</t>
  </si>
  <si>
    <t>m/z con CV&lt;10%</t>
  </si>
  <si>
    <t>Metodo 3-2</t>
  </si>
  <si>
    <t>Tabla resumen de las muestras y los metodos de extracción empleados</t>
  </si>
  <si>
    <r>
      <t>C</t>
    </r>
    <r>
      <rPr>
        <vertAlign val="subscript"/>
        <sz val="10"/>
        <color theme="1"/>
        <rFont val="Arial"/>
        <family val="2"/>
        <scheme val="minor"/>
      </rPr>
      <t>19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20</t>
    </r>
    <r>
      <rPr>
        <sz val="10"/>
        <color theme="1"/>
        <rFont val="Arial"/>
        <family val="2"/>
        <scheme val="minor"/>
      </rPr>
      <t>N</t>
    </r>
    <r>
      <rPr>
        <vertAlign val="sub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6</t>
    </r>
  </si>
  <si>
    <r>
      <t>C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</si>
  <si>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r>
      <t>C</t>
    </r>
    <r>
      <rPr>
        <vertAlign val="subscript"/>
        <sz val="10"/>
        <color theme="1"/>
        <rFont val="Arial"/>
        <family val="2"/>
        <scheme val="minor"/>
      </rPr>
      <t>5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12</t>
    </r>
    <r>
      <rPr>
        <sz val="10"/>
        <color theme="1"/>
        <rFont val="Arial"/>
        <family val="2"/>
        <scheme val="minor"/>
      </rPr>
      <t>NO</t>
    </r>
    <r>
      <rPr>
        <vertAlign val="subscript"/>
        <sz val="10"/>
        <color theme="1"/>
        <rFont val="Arial"/>
        <family val="2"/>
        <scheme val="minor"/>
      </rPr>
      <t>2</t>
    </r>
  </si>
  <si>
    <r>
      <t>C</t>
    </r>
    <r>
      <rPr>
        <vertAlign val="subscript"/>
        <sz val="10"/>
        <color theme="1"/>
        <rFont val="Arial"/>
        <family val="2"/>
        <scheme val="minor"/>
      </rPr>
      <t>5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9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2</t>
    </r>
  </si>
  <si>
    <r>
      <t>C</t>
    </r>
    <r>
      <rPr>
        <vertAlign val="subscript"/>
        <sz val="10"/>
        <color theme="1"/>
        <rFont val="Arial"/>
        <family val="2"/>
        <scheme val="minor"/>
      </rPr>
      <t>4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10</t>
    </r>
    <r>
      <rPr>
        <sz val="10"/>
        <color theme="1"/>
        <rFont val="Arial"/>
        <family val="2"/>
        <scheme val="minor"/>
      </rPr>
      <t>N</t>
    </r>
  </si>
  <si>
    <r>
      <t>C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S</t>
    </r>
  </si>
  <si>
    <r>
      <t>C</t>
    </r>
    <r>
      <rPr>
        <vertAlign val="subscript"/>
        <sz val="10"/>
        <color theme="1"/>
        <rFont val="Arial"/>
        <family val="2"/>
        <scheme val="minor"/>
      </rPr>
      <t>5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12</t>
    </r>
    <r>
      <rPr>
        <sz val="10"/>
        <color theme="1"/>
        <rFont val="Arial"/>
        <family val="2"/>
        <scheme val="minor"/>
      </rPr>
      <t>NO</t>
    </r>
    <r>
      <rPr>
        <vertAlign val="sub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S</t>
    </r>
  </si>
  <si>
    <r>
      <t>C</t>
    </r>
    <r>
      <rPr>
        <vertAlign val="subscript"/>
        <sz val="10"/>
        <color theme="1"/>
        <rFont val="Arial"/>
        <family val="2"/>
        <scheme val="minor"/>
      </rPr>
      <t>5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9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S</t>
    </r>
  </si>
  <si>
    <r>
      <t>C</t>
    </r>
    <r>
      <rPr>
        <vertAlign val="subscript"/>
        <sz val="10"/>
        <color theme="1"/>
        <rFont val="Arial"/>
        <family val="2"/>
        <scheme val="minor"/>
      </rPr>
      <t>4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10</t>
    </r>
    <r>
      <rPr>
        <sz val="10"/>
        <color theme="1"/>
        <rFont val="Arial"/>
        <family val="2"/>
        <scheme val="minor"/>
      </rPr>
      <t>NS</t>
    </r>
  </si>
  <si>
    <r>
      <t>C</t>
    </r>
    <r>
      <rPr>
        <vertAlign val="subscript"/>
        <sz val="10"/>
        <color theme="1"/>
        <rFont val="Arial"/>
        <family val="2"/>
      </rPr>
      <t>11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12</t>
    </r>
    <r>
      <rPr>
        <sz val="10"/>
        <color theme="1"/>
        <rFont val="Arial"/>
        <family val="2"/>
      </rPr>
      <t>N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2</t>
    </r>
  </si>
  <si>
    <r>
      <t>C</t>
    </r>
    <r>
      <rPr>
        <vertAlign val="subscript"/>
        <sz val="10"/>
        <color theme="1"/>
        <rFont val="Arial"/>
        <family val="2"/>
        <scheme val="minor"/>
      </rPr>
      <t>11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13</t>
    </r>
    <r>
      <rPr>
        <sz val="10"/>
        <color theme="1"/>
        <rFont val="Arial"/>
        <family val="2"/>
        <scheme val="minor"/>
      </rPr>
      <t>N</t>
    </r>
    <r>
      <rPr>
        <vertAlign val="sub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2</t>
    </r>
  </si>
  <si>
    <r>
      <t>C</t>
    </r>
    <r>
      <rPr>
        <vertAlign val="subscript"/>
        <sz val="10"/>
        <color theme="1"/>
        <rFont val="Arial"/>
        <family val="2"/>
        <scheme val="minor"/>
      </rPr>
      <t>11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10</t>
    </r>
    <r>
      <rPr>
        <sz val="10"/>
        <color theme="1"/>
        <rFont val="Arial"/>
        <family val="2"/>
        <scheme val="minor"/>
      </rPr>
      <t>NO</t>
    </r>
    <r>
      <rPr>
        <vertAlign val="subscript"/>
        <sz val="10"/>
        <color theme="1"/>
        <rFont val="Arial"/>
        <family val="2"/>
        <scheme val="minor"/>
      </rPr>
      <t>2</t>
    </r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</si>
  <si>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</si>
  <si>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r>
      <t>C</t>
    </r>
    <r>
      <rPr>
        <vertAlign val="subscript"/>
        <sz val="10"/>
        <color theme="1"/>
        <rFont val="Arial"/>
        <family val="2"/>
        <scheme val="minor"/>
      </rPr>
      <t>6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14</t>
    </r>
    <r>
      <rPr>
        <sz val="10"/>
        <color theme="1"/>
        <rFont val="Arial"/>
        <family val="2"/>
        <scheme val="minor"/>
      </rPr>
      <t>NO</t>
    </r>
    <r>
      <rPr>
        <vertAlign val="subscript"/>
        <sz val="10"/>
        <color theme="1"/>
        <rFont val="Arial"/>
        <family val="2"/>
        <scheme val="minor"/>
      </rPr>
      <t>2</t>
    </r>
  </si>
  <si>
    <r>
      <t>C</t>
    </r>
    <r>
      <rPr>
        <vertAlign val="subscript"/>
        <sz val="10"/>
        <color theme="1"/>
        <rFont val="Arial"/>
        <family val="2"/>
        <scheme val="minor"/>
      </rPr>
      <t>5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12</t>
    </r>
    <r>
      <rPr>
        <sz val="10"/>
        <color theme="1"/>
        <rFont val="Arial"/>
        <family val="2"/>
        <scheme val="minor"/>
      </rPr>
      <t>N</t>
    </r>
  </si>
  <si>
    <r>
      <t>C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</si>
  <si>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r>
      <t>C</t>
    </r>
    <r>
      <rPr>
        <vertAlign val="subscript"/>
        <sz val="10"/>
        <color theme="1"/>
        <rFont val="Arial"/>
        <family val="2"/>
        <scheme val="minor"/>
      </rPr>
      <t>5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10</t>
    </r>
    <r>
      <rPr>
        <sz val="10"/>
        <color theme="1"/>
        <rFont val="Arial"/>
        <family val="2"/>
        <scheme val="minor"/>
      </rPr>
      <t>NO</t>
    </r>
    <r>
      <rPr>
        <vertAlign val="subscript"/>
        <sz val="10"/>
        <color theme="1"/>
        <rFont val="Arial"/>
        <family val="2"/>
        <scheme val="minor"/>
      </rPr>
      <t>2</t>
    </r>
  </si>
  <si>
    <r>
      <t>C</t>
    </r>
    <r>
      <rPr>
        <vertAlign val="subscript"/>
        <sz val="10"/>
        <color theme="1"/>
        <rFont val="Arial"/>
        <family val="2"/>
        <scheme val="minor"/>
      </rPr>
      <t>4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8</t>
    </r>
    <r>
      <rPr>
        <sz val="10"/>
        <color theme="1"/>
        <rFont val="Arial"/>
        <family val="2"/>
        <scheme val="minor"/>
      </rPr>
      <t>N</t>
    </r>
  </si>
  <si>
    <r>
      <t>C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</si>
  <si>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r>
      <t>C</t>
    </r>
    <r>
      <rPr>
        <vertAlign val="subscript"/>
        <sz val="10"/>
        <color theme="1"/>
        <rFont val="Arial"/>
        <family val="2"/>
        <scheme val="minor"/>
      </rPr>
      <t>5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11</t>
    </r>
    <r>
      <rPr>
        <sz val="10"/>
        <color theme="1"/>
        <rFont val="Arial"/>
        <family val="2"/>
        <scheme val="minor"/>
      </rPr>
      <t>N</t>
    </r>
    <r>
      <rPr>
        <vertAlign val="sub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3</t>
    </r>
  </si>
  <si>
    <r>
      <t>C</t>
    </r>
    <r>
      <rPr>
        <vertAlign val="subscript"/>
        <sz val="10"/>
        <color theme="1"/>
        <rFont val="Arial"/>
        <family val="2"/>
        <scheme val="minor"/>
      </rPr>
      <t>5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8</t>
    </r>
    <r>
      <rPr>
        <sz val="10"/>
        <color theme="1"/>
        <rFont val="Arial"/>
        <family val="2"/>
        <scheme val="minor"/>
      </rPr>
      <t>NO</t>
    </r>
    <r>
      <rPr>
        <vertAlign val="subscript"/>
        <sz val="10"/>
        <color theme="1"/>
        <rFont val="Arial"/>
        <family val="2"/>
        <scheme val="minor"/>
      </rPr>
      <t>3</t>
    </r>
  </si>
  <si>
    <r>
      <t>C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S</t>
    </r>
  </si>
  <si>
    <r>
      <t>C</t>
    </r>
    <r>
      <rPr>
        <vertAlign val="subscript"/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8</t>
    </r>
    <r>
      <rPr>
        <sz val="10"/>
        <color theme="1"/>
        <rFont val="Arial"/>
        <family val="2"/>
        <scheme val="minor"/>
      </rPr>
      <t>NO</t>
    </r>
    <r>
      <rPr>
        <vertAlign val="sub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S</t>
    </r>
  </si>
  <si>
    <r>
      <t>C</t>
    </r>
    <r>
      <rPr>
        <vertAlign val="sub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6</t>
    </r>
    <r>
      <rPr>
        <sz val="10"/>
        <color theme="1"/>
        <rFont val="Arial"/>
        <family val="2"/>
        <scheme val="minor"/>
      </rPr>
      <t>NS</t>
    </r>
  </si>
  <si>
    <r>
      <t>C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3</t>
    </r>
  </si>
  <si>
    <r>
      <t>C</t>
    </r>
    <r>
      <rPr>
        <vertAlign val="subscript"/>
        <sz val="10"/>
        <color theme="1"/>
        <rFont val="Arial"/>
        <family val="2"/>
        <scheme val="minor"/>
      </rPr>
      <t>4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10</t>
    </r>
    <r>
      <rPr>
        <sz val="10"/>
        <color theme="1"/>
        <rFont val="Arial"/>
        <family val="2"/>
        <scheme val="minor"/>
      </rPr>
      <t>NO</t>
    </r>
    <r>
      <rPr>
        <vertAlign val="subscript"/>
        <sz val="10"/>
        <color theme="1"/>
        <rFont val="Arial"/>
        <family val="2"/>
        <scheme val="minor"/>
      </rPr>
      <t>3</t>
    </r>
  </si>
  <si>
    <r>
      <t>C</t>
    </r>
    <r>
      <rPr>
        <vertAlign val="subscript"/>
        <sz val="10"/>
        <color theme="1"/>
        <rFont val="Arial"/>
        <family val="2"/>
        <scheme val="minor"/>
      </rPr>
      <t>4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8</t>
    </r>
    <r>
      <rPr>
        <sz val="10"/>
        <color theme="1"/>
        <rFont val="Arial"/>
        <family val="2"/>
        <scheme val="minor"/>
      </rPr>
      <t>NO</t>
    </r>
    <r>
      <rPr>
        <vertAlign val="subscript"/>
        <sz val="10"/>
        <color theme="1"/>
        <rFont val="Arial"/>
        <family val="2"/>
        <scheme val="minor"/>
      </rPr>
      <t>2</t>
    </r>
  </si>
  <si>
    <r>
      <t>C</t>
    </r>
    <r>
      <rPr>
        <vertAlign val="sub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4</t>
    </r>
    <r>
      <rPr>
        <sz val="10"/>
        <color theme="1"/>
        <rFont val="Arial"/>
        <family val="2"/>
        <scheme val="minor"/>
      </rPr>
      <t>NO</t>
    </r>
    <r>
      <rPr>
        <vertAlign val="subscript"/>
        <sz val="10"/>
        <color theme="1"/>
        <rFont val="Arial"/>
        <family val="2"/>
        <scheme val="minor"/>
      </rPr>
      <t>2</t>
    </r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</si>
  <si>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6</t>
    </r>
  </si>
  <si>
    <r>
      <t>C</t>
    </r>
    <r>
      <rPr>
        <vertAlign val="subscript"/>
        <sz val="10"/>
        <color theme="1"/>
        <rFont val="Arial"/>
        <family val="2"/>
        <scheme val="minor"/>
      </rPr>
      <t>6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11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6</t>
    </r>
  </si>
  <si>
    <r>
      <t>C</t>
    </r>
    <r>
      <rPr>
        <vertAlign val="subscript"/>
        <sz val="10"/>
        <color theme="1"/>
        <rFont val="Arial"/>
        <family val="2"/>
        <scheme val="minor"/>
      </rPr>
      <t>4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7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4</t>
    </r>
  </si>
  <si>
    <r>
      <t>C</t>
    </r>
    <r>
      <rPr>
        <vertAlign val="subscript"/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5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3</t>
    </r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</si>
  <si>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P</t>
    </r>
  </si>
  <si>
    <r>
      <t>C</t>
    </r>
    <r>
      <rPr>
        <vertAlign val="subscript"/>
        <sz val="10"/>
        <color theme="1"/>
        <rFont val="Arial"/>
        <family val="2"/>
        <scheme val="minor"/>
      </rPr>
      <t>6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12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9</t>
    </r>
    <r>
      <rPr>
        <sz val="10"/>
        <color theme="1"/>
        <rFont val="Arial"/>
        <family val="2"/>
        <scheme val="minor"/>
      </rPr>
      <t>P</t>
    </r>
  </si>
  <si>
    <r>
      <t>H</t>
    </r>
    <r>
      <rPr>
        <vertAlign val="sub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4</t>
    </r>
    <r>
      <rPr>
        <sz val="10"/>
        <color theme="1"/>
        <rFont val="Arial"/>
        <family val="2"/>
        <scheme val="minor"/>
      </rPr>
      <t>P</t>
    </r>
  </si>
  <si>
    <r>
      <t>PO</t>
    </r>
    <r>
      <rPr>
        <vertAlign val="subscript"/>
        <sz val="10"/>
        <color theme="1"/>
        <rFont val="Arial"/>
        <family val="2"/>
        <scheme val="minor"/>
      </rPr>
      <t>3</t>
    </r>
  </si>
  <si>
    <r>
      <t>C</t>
    </r>
    <r>
      <rPr>
        <vertAlign val="subscript"/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6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6</t>
    </r>
    <r>
      <rPr>
        <sz val="10"/>
        <color theme="1"/>
        <rFont val="Arial"/>
        <family val="2"/>
        <scheme val="minor"/>
      </rPr>
      <t>P</t>
    </r>
  </si>
  <si>
    <r>
      <t>C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7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P</t>
    </r>
  </si>
  <si>
    <r>
      <t>C</t>
    </r>
    <r>
      <rPr>
        <vertAlign val="sub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7</t>
    </r>
  </si>
  <si>
    <r>
      <t>C</t>
    </r>
    <r>
      <rPr>
        <vertAlign val="subscript"/>
        <sz val="10"/>
        <color theme="1"/>
        <rFont val="Arial"/>
        <family val="2"/>
        <scheme val="minor"/>
      </rPr>
      <t>6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7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7</t>
    </r>
  </si>
  <si>
    <r>
      <t>C</t>
    </r>
    <r>
      <rPr>
        <vertAlign val="subscript"/>
        <sz val="10"/>
        <color theme="1"/>
        <rFont val="Arial"/>
        <family val="2"/>
        <scheme val="minor"/>
      </rPr>
      <t>4</t>
    </r>
    <r>
      <rPr>
        <sz val="10"/>
        <color theme="1"/>
        <rFont val="Arial"/>
        <family val="2"/>
        <scheme val="minor"/>
      </rPr>
      <t>H</t>
    </r>
    <r>
      <rPr>
        <vertAlign val="subscript"/>
        <sz val="10"/>
        <color theme="1"/>
        <rFont val="Arial"/>
        <family val="2"/>
        <scheme val="minor"/>
      </rPr>
      <t>5</t>
    </r>
    <r>
      <rPr>
        <sz val="10"/>
        <color theme="1"/>
        <rFont val="Arial"/>
        <family val="2"/>
        <scheme val="minor"/>
      </rPr>
      <t>O</t>
    </r>
    <r>
      <rPr>
        <vertAlign val="subscript"/>
        <sz val="10"/>
        <color theme="1"/>
        <rFont val="Arial"/>
        <family val="2"/>
        <scheme val="minor"/>
      </rPr>
      <t>4</t>
    </r>
  </si>
  <si>
    <r>
      <t>C</t>
    </r>
    <r>
      <rPr>
        <vertAlign val="subscript"/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family val="2"/>
        <scheme val="minor"/>
      </rPr>
      <t>HO</t>
    </r>
    <r>
      <rPr>
        <vertAlign val="subscript"/>
        <sz val="10"/>
        <color theme="1"/>
        <rFont val="Arial"/>
        <family val="2"/>
        <scheme val="minor"/>
      </rPr>
      <t>3</t>
    </r>
  </si>
  <si>
    <r>
      <t>C</t>
    </r>
    <r>
      <rPr>
        <vertAlign val="subscript"/>
        <sz val="10"/>
        <color theme="1"/>
        <rFont val="Arial"/>
        <family val="2"/>
      </rPr>
      <t>19</t>
    </r>
    <r>
      <rPr>
        <sz val="10"/>
        <color theme="1"/>
        <rFont val="Arial"/>
        <family val="2"/>
      </rPr>
      <t>H</t>
    </r>
    <r>
      <rPr>
        <vertAlign val="subscript"/>
        <sz val="10"/>
        <color theme="1"/>
        <rFont val="Arial"/>
        <family val="2"/>
      </rPr>
      <t>20</t>
    </r>
    <r>
      <rPr>
        <sz val="10"/>
        <color theme="1"/>
        <rFont val="Arial"/>
        <family val="2"/>
      </rPr>
      <t>N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6</t>
    </r>
  </si>
  <si>
    <r>
      <t>C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0N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</si>
</sst>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#,##0.00000"/>
    <numFmt numFmtId="166" formatCode="0.0"/>
    <numFmt numFmtId="167" formatCode="0.00000"/>
    <numFmt numFmtId="168" formatCode="0.0%"/>
    <numFmt numFmtId="169" formatCode="0.000000"/>
  </numFmts>
  <fonts count="42" x14ac:knownFonts="1">
    <font>
      <sz val="10"/>
      <color rgb="FF000000"/>
      <name val="Arial"/>
      <scheme val="minor"/>
    </font>
    <font>
      <b/>
      <sz val="10"/>
      <color rgb="FF4285F4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0"/>
      <color rgb="FF0000FF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  <font>
      <b/>
      <sz val="14"/>
      <color theme="1"/>
      <name val="Arial"/>
      <family val="2"/>
    </font>
    <font>
      <sz val="11"/>
      <color rgb="FF4D5156"/>
      <name val="Arial"/>
      <family val="2"/>
    </font>
    <font>
      <sz val="10"/>
      <color rgb="FFFF0000"/>
      <name val="Arial"/>
      <family val="2"/>
      <scheme val="minor"/>
    </font>
    <font>
      <b/>
      <sz val="11"/>
      <color rgb="FF000000"/>
      <name val="Arial"/>
      <family val="2"/>
    </font>
    <font>
      <u/>
      <sz val="10"/>
      <color rgb="FF0000FF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FF0000"/>
      <name val="Arial"/>
      <family val="2"/>
    </font>
    <font>
      <sz val="10"/>
      <color theme="7"/>
      <name val="Arial"/>
      <family val="2"/>
    </font>
    <font>
      <sz val="10"/>
      <color rgb="FF38761D"/>
      <name val="Arial"/>
      <family val="2"/>
      <scheme val="minor"/>
    </font>
    <font>
      <sz val="10"/>
      <color rgb="FF38761D"/>
      <name val="Arial"/>
      <family val="2"/>
    </font>
    <font>
      <b/>
      <sz val="9"/>
      <color rgb="FF000000"/>
      <name val="Arial"/>
      <family val="2"/>
    </font>
    <font>
      <sz val="9"/>
      <color rgb="FFCC0000"/>
      <name val="Arial"/>
      <family val="2"/>
    </font>
    <font>
      <sz val="8"/>
      <color rgb="FF000000"/>
      <name val="Arial"/>
      <family val="2"/>
    </font>
    <font>
      <b/>
      <sz val="9"/>
      <color rgb="FFCC0000"/>
      <name val="Arial"/>
      <family val="2"/>
    </font>
    <font>
      <b/>
      <sz val="10"/>
      <color rgb="FF34A853"/>
      <name val="Arial"/>
      <family val="2"/>
      <scheme val="minor"/>
    </font>
    <font>
      <vertAlign val="subscript"/>
      <sz val="10"/>
      <color theme="1"/>
      <name val="Arial"/>
      <family val="2"/>
      <scheme val="minor"/>
    </font>
    <font>
      <vertAlign val="subscript"/>
      <sz val="10"/>
      <color rgb="FF000000"/>
      <name val="Arial"/>
      <family val="2"/>
    </font>
    <font>
      <vertAlign val="subscript"/>
      <sz val="10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  <fill>
      <patternFill patternType="solid">
        <fgColor rgb="FF6FA8DC"/>
        <bgColor rgb="FF6FA8D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9CB9C"/>
        <bgColor rgb="FFF9CB9C"/>
      </patternFill>
    </fill>
    <fill>
      <patternFill patternType="solid">
        <fgColor rgb="FFCFE2F3"/>
        <bgColor rgb="FFCFE2F3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  <fill>
      <patternFill patternType="solid">
        <fgColor rgb="FF6D9EEB"/>
        <bgColor rgb="FF6D9EEB"/>
      </patternFill>
    </fill>
    <fill>
      <patternFill patternType="solid">
        <fgColor rgb="FFFCE5CD"/>
        <bgColor rgb="FFFCE5CD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rgb="FFFFE599"/>
        <bgColor rgb="FFFFE599"/>
      </patternFill>
    </fill>
    <fill>
      <patternFill patternType="solid">
        <fgColor rgb="FF9FC5E8"/>
        <bgColor rgb="FF9FC5E8"/>
      </patternFill>
    </fill>
    <fill>
      <patternFill patternType="solid">
        <fgColor rgb="FFBF9000"/>
        <bgColor rgb="FFBF9000"/>
      </patternFill>
    </fill>
  </fills>
  <borders count="5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5">
    <xf numFmtId="0" fontId="0" fillId="0" borderId="0" xfId="0" applyFont="1" applyAlignment="1"/>
    <xf numFmtId="164" fontId="1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8" borderId="4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/>
    </xf>
    <xf numFmtId="167" fontId="2" fillId="0" borderId="4" xfId="0" applyNumberFormat="1" applyFont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166" fontId="2" fillId="9" borderId="4" xfId="0" applyNumberFormat="1" applyFont="1" applyFill="1" applyBorder="1" applyAlignment="1">
      <alignment horizontal="center"/>
    </xf>
    <xf numFmtId="166" fontId="2" fillId="9" borderId="4" xfId="0" applyNumberFormat="1" applyFont="1" applyFill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167" fontId="2" fillId="10" borderId="4" xfId="0" applyNumberFormat="1" applyFont="1" applyFill="1" applyBorder="1" applyAlignment="1">
      <alignment horizontal="center"/>
    </xf>
    <xf numFmtId="166" fontId="2" fillId="10" borderId="4" xfId="0" applyNumberFormat="1" applyFont="1" applyFill="1" applyBorder="1" applyAlignment="1">
      <alignment horizontal="center"/>
    </xf>
    <xf numFmtId="166" fontId="2" fillId="10" borderId="4" xfId="0" applyNumberFormat="1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166" fontId="2" fillId="11" borderId="4" xfId="0" applyNumberFormat="1" applyFont="1" applyFill="1" applyBorder="1" applyAlignment="1">
      <alignment horizontal="center"/>
    </xf>
    <xf numFmtId="166" fontId="2" fillId="11" borderId="4" xfId="0" applyNumberFormat="1" applyFont="1" applyFill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/>
    </xf>
    <xf numFmtId="0" fontId="4" fillId="12" borderId="30" xfId="0" applyFont="1" applyFill="1" applyBorder="1" applyAlignment="1">
      <alignment horizontal="center" vertical="center" wrapText="1"/>
    </xf>
    <xf numFmtId="0" fontId="4" fillId="12" borderId="28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 wrapText="1"/>
    </xf>
    <xf numFmtId="0" fontId="4" fillId="14" borderId="20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/>
    </xf>
    <xf numFmtId="0" fontId="4" fillId="14" borderId="30" xfId="0" applyFont="1" applyFill="1" applyBorder="1" applyAlignment="1">
      <alignment horizontal="center" vertical="center" wrapText="1"/>
    </xf>
    <xf numFmtId="167" fontId="2" fillId="3" borderId="4" xfId="0" applyNumberFormat="1" applyFont="1" applyFill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166" fontId="14" fillId="3" borderId="4" xfId="0" applyNumberFormat="1" applyFont="1" applyFill="1" applyBorder="1" applyAlignment="1">
      <alignment horizontal="center" vertical="center"/>
    </xf>
    <xf numFmtId="9" fontId="12" fillId="3" borderId="4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6" fontId="4" fillId="3" borderId="4" xfId="0" applyNumberFormat="1" applyFont="1" applyFill="1" applyBorder="1" applyAlignment="1">
      <alignment horizontal="center" vertical="center"/>
    </xf>
    <xf numFmtId="9" fontId="2" fillId="3" borderId="4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68" fontId="2" fillId="0" borderId="4" xfId="0" applyNumberFormat="1" applyFont="1" applyBorder="1" applyAlignment="1">
      <alignment horizontal="center" vertical="center"/>
    </xf>
    <xf numFmtId="167" fontId="12" fillId="3" borderId="4" xfId="0" applyNumberFormat="1" applyFont="1" applyFill="1" applyBorder="1" applyAlignment="1">
      <alignment horizontal="center" vertical="center"/>
    </xf>
    <xf numFmtId="166" fontId="12" fillId="3" borderId="4" xfId="0" applyNumberFormat="1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6" fillId="0" borderId="0" xfId="0" applyFont="1" applyAlignment="1"/>
    <xf numFmtId="9" fontId="12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9" fontId="2" fillId="3" borderId="4" xfId="0" applyNumberFormat="1" applyFont="1" applyFill="1" applyBorder="1" applyAlignment="1">
      <alignment horizontal="center" vertical="center"/>
    </xf>
    <xf numFmtId="166" fontId="12" fillId="3" borderId="10" xfId="0" applyNumberFormat="1" applyFont="1" applyFill="1" applyBorder="1" applyAlignment="1">
      <alignment horizontal="center" vertical="center"/>
    </xf>
    <xf numFmtId="166" fontId="2" fillId="3" borderId="10" xfId="0" applyNumberFormat="1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/>
    </xf>
    <xf numFmtId="165" fontId="2" fillId="9" borderId="3" xfId="0" applyNumberFormat="1" applyFont="1" applyFill="1" applyBorder="1" applyAlignment="1">
      <alignment horizontal="center" vertical="center"/>
    </xf>
    <xf numFmtId="166" fontId="2" fillId="9" borderId="4" xfId="0" applyNumberFormat="1" applyFont="1" applyFill="1" applyBorder="1" applyAlignment="1">
      <alignment horizontal="center" vertical="center"/>
    </xf>
    <xf numFmtId="1" fontId="2" fillId="9" borderId="4" xfId="0" applyNumberFormat="1" applyFont="1" applyFill="1" applyBorder="1" applyAlignment="1">
      <alignment horizontal="center" vertical="center"/>
    </xf>
    <xf numFmtId="167" fontId="2" fillId="9" borderId="4" xfId="0" applyNumberFormat="1" applyFont="1" applyFill="1" applyBorder="1" applyAlignment="1">
      <alignment horizontal="center" vertical="center"/>
    </xf>
    <xf numFmtId="2" fontId="2" fillId="9" borderId="34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167" fontId="2" fillId="15" borderId="3" xfId="0" applyNumberFormat="1" applyFont="1" applyFill="1" applyBorder="1" applyAlignment="1">
      <alignment horizontal="center" vertical="center"/>
    </xf>
    <xf numFmtId="166" fontId="2" fillId="15" borderId="4" xfId="0" applyNumberFormat="1" applyFont="1" applyFill="1" applyBorder="1" applyAlignment="1">
      <alignment horizontal="center" vertical="center"/>
    </xf>
    <xf numFmtId="1" fontId="2" fillId="15" borderId="4" xfId="0" applyNumberFormat="1" applyFont="1" applyFill="1" applyBorder="1" applyAlignment="1">
      <alignment horizontal="center" vertical="center"/>
    </xf>
    <xf numFmtId="167" fontId="2" fillId="15" borderId="4" xfId="0" applyNumberFormat="1" applyFont="1" applyFill="1" applyBorder="1" applyAlignment="1">
      <alignment horizontal="center" vertical="center"/>
    </xf>
    <xf numFmtId="2" fontId="2" fillId="15" borderId="34" xfId="0" applyNumberFormat="1" applyFont="1" applyFill="1" applyBorder="1" applyAlignment="1">
      <alignment horizontal="center" vertical="center"/>
    </xf>
    <xf numFmtId="0" fontId="4" fillId="11" borderId="20" xfId="0" applyFont="1" applyFill="1" applyBorder="1" applyAlignment="1">
      <alignment horizontal="center" vertical="center"/>
    </xf>
    <xf numFmtId="165" fontId="2" fillId="11" borderId="3" xfId="0" applyNumberFormat="1" applyFont="1" applyFill="1" applyBorder="1" applyAlignment="1">
      <alignment horizontal="center" vertical="center"/>
    </xf>
    <xf numFmtId="166" fontId="2" fillId="11" borderId="4" xfId="0" applyNumberFormat="1" applyFont="1" applyFill="1" applyBorder="1" applyAlignment="1">
      <alignment horizontal="center" vertical="center"/>
    </xf>
    <xf numFmtId="1" fontId="2" fillId="11" borderId="4" xfId="0" applyNumberFormat="1" applyFont="1" applyFill="1" applyBorder="1" applyAlignment="1">
      <alignment horizontal="center" vertical="center"/>
    </xf>
    <xf numFmtId="167" fontId="2" fillId="11" borderId="4" xfId="0" applyNumberFormat="1" applyFont="1" applyFill="1" applyBorder="1" applyAlignment="1">
      <alignment horizontal="center" vertical="center"/>
    </xf>
    <xf numFmtId="2" fontId="2" fillId="11" borderId="34" xfId="0" applyNumberFormat="1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167" fontId="2" fillId="11" borderId="3" xfId="0" applyNumberFormat="1" applyFont="1" applyFill="1" applyBorder="1" applyAlignment="1">
      <alignment horizontal="center" vertical="center"/>
    </xf>
    <xf numFmtId="0" fontId="4" fillId="9" borderId="21" xfId="0" applyFont="1" applyFill="1" applyBorder="1" applyAlignment="1">
      <alignment horizontal="center" vertical="center"/>
    </xf>
    <xf numFmtId="167" fontId="2" fillId="9" borderId="7" xfId="0" applyNumberFormat="1" applyFont="1" applyFill="1" applyBorder="1" applyAlignment="1">
      <alignment horizontal="center" vertical="center"/>
    </xf>
    <xf numFmtId="1" fontId="2" fillId="9" borderId="10" xfId="0" applyNumberFormat="1" applyFont="1" applyFill="1" applyBorder="1" applyAlignment="1">
      <alignment horizontal="center" vertical="center"/>
    </xf>
    <xf numFmtId="167" fontId="2" fillId="9" borderId="10" xfId="0" applyNumberFormat="1" applyFont="1" applyFill="1" applyBorder="1" applyAlignment="1">
      <alignment horizontal="center" vertical="center"/>
    </xf>
    <xf numFmtId="2" fontId="2" fillId="9" borderId="30" xfId="0" applyNumberFormat="1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167" fontId="2" fillId="15" borderId="7" xfId="0" applyNumberFormat="1" applyFont="1" applyFill="1" applyBorder="1" applyAlignment="1">
      <alignment horizontal="center" vertical="center"/>
    </xf>
    <xf numFmtId="1" fontId="2" fillId="15" borderId="10" xfId="0" applyNumberFormat="1" applyFont="1" applyFill="1" applyBorder="1" applyAlignment="1">
      <alignment horizontal="center" vertical="center"/>
    </xf>
    <xf numFmtId="167" fontId="2" fillId="15" borderId="10" xfId="0" applyNumberFormat="1" applyFont="1" applyFill="1" applyBorder="1" applyAlignment="1">
      <alignment horizontal="center" vertical="center"/>
    </xf>
    <xf numFmtId="2" fontId="2" fillId="15" borderId="30" xfId="0" applyNumberFormat="1" applyFont="1" applyFill="1" applyBorder="1" applyAlignment="1">
      <alignment horizontal="center" vertical="center"/>
    </xf>
    <xf numFmtId="0" fontId="4" fillId="11" borderId="21" xfId="0" applyFont="1" applyFill="1" applyBorder="1" applyAlignment="1">
      <alignment horizontal="center" vertical="center"/>
    </xf>
    <xf numFmtId="167" fontId="2" fillId="11" borderId="7" xfId="0" applyNumberFormat="1" applyFont="1" applyFill="1" applyBorder="1" applyAlignment="1">
      <alignment horizontal="center" vertical="center"/>
    </xf>
    <xf numFmtId="1" fontId="2" fillId="11" borderId="10" xfId="0" applyNumberFormat="1" applyFont="1" applyFill="1" applyBorder="1" applyAlignment="1">
      <alignment horizontal="center" vertical="center"/>
    </xf>
    <xf numFmtId="167" fontId="2" fillId="11" borderId="10" xfId="0" applyNumberFormat="1" applyFont="1" applyFill="1" applyBorder="1" applyAlignment="1">
      <alignment horizontal="center" vertical="center"/>
    </xf>
    <xf numFmtId="2" fontId="2" fillId="11" borderId="30" xfId="0" applyNumberFormat="1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2" borderId="35" xfId="0" applyFont="1" applyFill="1" applyBorder="1" applyAlignment="1">
      <alignment horizontal="center" vertical="center" wrapText="1"/>
    </xf>
    <xf numFmtId="0" fontId="4" fillId="12" borderId="36" xfId="0" applyFont="1" applyFill="1" applyBorder="1" applyAlignment="1">
      <alignment horizontal="center" vertical="center" wrapText="1"/>
    </xf>
    <xf numFmtId="0" fontId="4" fillId="12" borderId="36" xfId="0" applyFont="1" applyFill="1" applyBorder="1" applyAlignment="1">
      <alignment horizontal="center" vertical="center"/>
    </xf>
    <xf numFmtId="0" fontId="4" fillId="12" borderId="37" xfId="0" applyFont="1" applyFill="1" applyBorder="1" applyAlignment="1">
      <alignment horizontal="center" vertical="center" wrapText="1"/>
    </xf>
    <xf numFmtId="0" fontId="4" fillId="14" borderId="35" xfId="0" applyFont="1" applyFill="1" applyBorder="1" applyAlignment="1">
      <alignment horizontal="center" vertical="center" wrapText="1"/>
    </xf>
    <xf numFmtId="0" fontId="4" fillId="14" borderId="28" xfId="0" applyFont="1" applyFill="1" applyBorder="1" applyAlignment="1">
      <alignment horizontal="center" vertical="center" wrapText="1"/>
    </xf>
    <xf numFmtId="0" fontId="4" fillId="14" borderId="36" xfId="0" applyFont="1" applyFill="1" applyBorder="1" applyAlignment="1">
      <alignment horizontal="center" vertical="center" wrapText="1"/>
    </xf>
    <xf numFmtId="0" fontId="4" fillId="14" borderId="36" xfId="0" applyFont="1" applyFill="1" applyBorder="1" applyAlignment="1">
      <alignment horizontal="center" vertical="center"/>
    </xf>
    <xf numFmtId="0" fontId="4" fillId="14" borderId="37" xfId="0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167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9" fontId="2" fillId="3" borderId="12" xfId="0" applyNumberFormat="1" applyFont="1" applyFill="1" applyBorder="1" applyAlignment="1">
      <alignment horizontal="center" vertical="center"/>
    </xf>
    <xf numFmtId="168" fontId="2" fillId="3" borderId="4" xfId="0" applyNumberFormat="1" applyFont="1" applyFill="1" applyBorder="1" applyAlignment="1">
      <alignment horizontal="center" vertical="center"/>
    </xf>
    <xf numFmtId="169" fontId="2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8" fillId="0" borderId="0" xfId="0" applyFont="1" applyAlignment="1"/>
    <xf numFmtId="0" fontId="12" fillId="0" borderId="0" xfId="0" applyFont="1"/>
    <xf numFmtId="0" fontId="10" fillId="3" borderId="0" xfId="0" applyFont="1" applyFill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9" fontId="2" fillId="2" borderId="4" xfId="0" applyNumberFormat="1" applyFont="1" applyFill="1" applyBorder="1" applyAlignment="1">
      <alignment horizontal="center" vertical="center"/>
    </xf>
    <xf numFmtId="168" fontId="2" fillId="2" borderId="4" xfId="0" applyNumberFormat="1" applyFont="1" applyFill="1" applyBorder="1" applyAlignment="1">
      <alignment horizontal="center" vertical="center"/>
    </xf>
    <xf numFmtId="168" fontId="2" fillId="3" borderId="4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7" fontId="2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9" fontId="2" fillId="3" borderId="4" xfId="0" applyNumberFormat="1" applyFont="1" applyFill="1" applyBorder="1" applyAlignment="1">
      <alignment horizontal="center"/>
    </xf>
    <xf numFmtId="168" fontId="2" fillId="3" borderId="4" xfId="0" applyNumberFormat="1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7" fontId="2" fillId="0" borderId="0" xfId="0" applyNumberFormat="1" applyFont="1" applyAlignment="1">
      <alignment horizontal="center"/>
    </xf>
    <xf numFmtId="0" fontId="2" fillId="16" borderId="4" xfId="0" applyFont="1" applyFill="1" applyBorder="1" applyAlignment="1">
      <alignment horizontal="center"/>
    </xf>
    <xf numFmtId="168" fontId="12" fillId="3" borderId="4" xfId="0" applyNumberFormat="1" applyFont="1" applyFill="1" applyBorder="1" applyAlignment="1">
      <alignment horizontal="center" vertical="center"/>
    </xf>
    <xf numFmtId="0" fontId="14" fillId="9" borderId="20" xfId="0" applyFont="1" applyFill="1" applyBorder="1" applyAlignment="1">
      <alignment horizontal="center" vertical="center"/>
    </xf>
    <xf numFmtId="167" fontId="12" fillId="9" borderId="3" xfId="0" applyNumberFormat="1" applyFont="1" applyFill="1" applyBorder="1" applyAlignment="1">
      <alignment horizontal="center" vertical="center"/>
    </xf>
    <xf numFmtId="166" fontId="12" fillId="9" borderId="4" xfId="0" applyNumberFormat="1" applyFont="1" applyFill="1" applyBorder="1" applyAlignment="1">
      <alignment horizontal="center" vertical="center"/>
    </xf>
    <xf numFmtId="1" fontId="12" fillId="9" borderId="4" xfId="0" applyNumberFormat="1" applyFont="1" applyFill="1" applyBorder="1" applyAlignment="1">
      <alignment horizontal="center" vertical="center"/>
    </xf>
    <xf numFmtId="167" fontId="12" fillId="9" borderId="4" xfId="0" applyNumberFormat="1" applyFont="1" applyFill="1" applyBorder="1" applyAlignment="1">
      <alignment horizontal="center" vertical="center"/>
    </xf>
    <xf numFmtId="2" fontId="12" fillId="9" borderId="34" xfId="0" applyNumberFormat="1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4" fillId="15" borderId="3" xfId="0" applyFont="1" applyFill="1" applyBorder="1" applyAlignment="1">
      <alignment horizontal="center" vertical="center"/>
    </xf>
    <xf numFmtId="0" fontId="12" fillId="15" borderId="3" xfId="0" applyFont="1" applyFill="1" applyBorder="1" applyAlignment="1">
      <alignment horizontal="center" vertical="center"/>
    </xf>
    <xf numFmtId="0" fontId="12" fillId="15" borderId="4" xfId="0" applyFont="1" applyFill="1" applyBorder="1" applyAlignment="1">
      <alignment horizontal="center" vertical="center"/>
    </xf>
    <xf numFmtId="1" fontId="12" fillId="15" borderId="4" xfId="0" applyNumberFormat="1" applyFont="1" applyFill="1" applyBorder="1" applyAlignment="1">
      <alignment horizontal="center" vertical="center"/>
    </xf>
    <xf numFmtId="167" fontId="12" fillId="15" borderId="4" xfId="0" applyNumberFormat="1" applyFont="1" applyFill="1" applyBorder="1" applyAlignment="1">
      <alignment horizontal="center" vertical="center"/>
    </xf>
    <xf numFmtId="2" fontId="12" fillId="15" borderId="34" xfId="0" applyNumberFormat="1" applyFont="1" applyFill="1" applyBorder="1" applyAlignment="1">
      <alignment horizontal="center" vertical="center"/>
    </xf>
    <xf numFmtId="0" fontId="4" fillId="15" borderId="20" xfId="0" applyFont="1" applyFill="1" applyBorder="1" applyAlignment="1">
      <alignment horizontal="center" vertical="center"/>
    </xf>
    <xf numFmtId="167" fontId="12" fillId="15" borderId="3" xfId="0" applyNumberFormat="1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167" fontId="12" fillId="11" borderId="3" xfId="0" applyNumberFormat="1" applyFont="1" applyFill="1" applyBorder="1" applyAlignment="1">
      <alignment horizontal="center" vertical="center"/>
    </xf>
    <xf numFmtId="166" fontId="12" fillId="11" borderId="4" xfId="0" applyNumberFormat="1" applyFont="1" applyFill="1" applyBorder="1" applyAlignment="1">
      <alignment horizontal="center" vertical="center"/>
    </xf>
    <xf numFmtId="1" fontId="12" fillId="11" borderId="4" xfId="0" applyNumberFormat="1" applyFont="1" applyFill="1" applyBorder="1" applyAlignment="1">
      <alignment horizontal="center" vertical="center"/>
    </xf>
    <xf numFmtId="167" fontId="12" fillId="11" borderId="4" xfId="0" applyNumberFormat="1" applyFont="1" applyFill="1" applyBorder="1" applyAlignment="1">
      <alignment horizontal="center" vertical="center"/>
    </xf>
    <xf numFmtId="2" fontId="12" fillId="11" borderId="34" xfId="0" applyNumberFormat="1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/>
    </xf>
    <xf numFmtId="0" fontId="14" fillId="15" borderId="7" xfId="0" applyFont="1" applyFill="1" applyBorder="1" applyAlignment="1">
      <alignment horizontal="center" vertical="center"/>
    </xf>
    <xf numFmtId="167" fontId="12" fillId="15" borderId="7" xfId="0" applyNumberFormat="1" applyFont="1" applyFill="1" applyBorder="1" applyAlignment="1">
      <alignment horizontal="center" vertical="center"/>
    </xf>
    <xf numFmtId="166" fontId="12" fillId="15" borderId="4" xfId="0" applyNumberFormat="1" applyFont="1" applyFill="1" applyBorder="1" applyAlignment="1">
      <alignment horizontal="center" vertical="center"/>
    </xf>
    <xf numFmtId="1" fontId="12" fillId="15" borderId="10" xfId="0" applyNumberFormat="1" applyFont="1" applyFill="1" applyBorder="1" applyAlignment="1">
      <alignment horizontal="center" vertical="center"/>
    </xf>
    <xf numFmtId="167" fontId="12" fillId="15" borderId="10" xfId="0" applyNumberFormat="1" applyFont="1" applyFill="1" applyBorder="1" applyAlignment="1">
      <alignment horizontal="center" vertical="center"/>
    </xf>
    <xf numFmtId="0" fontId="4" fillId="15" borderId="21" xfId="0" applyFont="1" applyFill="1" applyBorder="1" applyAlignment="1">
      <alignment horizontal="center" vertical="center"/>
    </xf>
    <xf numFmtId="167" fontId="12" fillId="11" borderId="7" xfId="0" applyNumberFormat="1" applyFont="1" applyFill="1" applyBorder="1" applyAlignment="1">
      <alignment horizontal="center" vertical="center"/>
    </xf>
    <xf numFmtId="1" fontId="12" fillId="11" borderId="10" xfId="0" applyNumberFormat="1" applyFont="1" applyFill="1" applyBorder="1" applyAlignment="1">
      <alignment horizontal="center" vertical="center"/>
    </xf>
    <xf numFmtId="167" fontId="12" fillId="11" borderId="10" xfId="0" applyNumberFormat="1" applyFont="1" applyFill="1" applyBorder="1" applyAlignment="1">
      <alignment horizontal="center" vertical="center"/>
    </xf>
    <xf numFmtId="0" fontId="2" fillId="3" borderId="0" xfId="0" applyFont="1" applyFill="1"/>
    <xf numFmtId="0" fontId="2" fillId="15" borderId="3" xfId="0" applyFont="1" applyFill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2" fontId="12" fillId="15" borderId="30" xfId="0" applyNumberFormat="1" applyFont="1" applyFill="1" applyBorder="1" applyAlignment="1">
      <alignment horizontal="center" vertical="center"/>
    </xf>
    <xf numFmtId="0" fontId="14" fillId="11" borderId="7" xfId="0" applyFont="1" applyFill="1" applyBorder="1" applyAlignment="1">
      <alignment horizontal="center" vertical="center"/>
    </xf>
    <xf numFmtId="2" fontId="12" fillId="11" borderId="30" xfId="0" applyNumberFormat="1" applyFont="1" applyFill="1" applyBorder="1" applyAlignment="1">
      <alignment horizontal="center" vertical="center"/>
    </xf>
    <xf numFmtId="167" fontId="2" fillId="3" borderId="12" xfId="0" applyNumberFormat="1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9" fontId="2" fillId="3" borderId="12" xfId="0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2" fillId="9" borderId="3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9" fontId="10" fillId="3" borderId="3" xfId="0" applyNumberFormat="1" applyFont="1" applyFill="1" applyBorder="1" applyAlignment="1">
      <alignment horizontal="center" vertical="center"/>
    </xf>
    <xf numFmtId="168" fontId="2" fillId="3" borderId="1" xfId="0" applyNumberFormat="1" applyFont="1" applyFill="1" applyBorder="1" applyAlignment="1">
      <alignment horizontal="center" vertical="center"/>
    </xf>
    <xf numFmtId="167" fontId="10" fillId="3" borderId="15" xfId="0" applyNumberFormat="1" applyFont="1" applyFill="1" applyBorder="1" applyAlignment="1">
      <alignment horizontal="center" vertical="center"/>
    </xf>
    <xf numFmtId="166" fontId="10" fillId="3" borderId="15" xfId="0" applyNumberFormat="1" applyFont="1" applyFill="1" applyBorder="1" applyAlignment="1">
      <alignment horizontal="center" vertical="center"/>
    </xf>
    <xf numFmtId="9" fontId="10" fillId="3" borderId="15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166" fontId="2" fillId="15" borderId="10" xfId="0" applyNumberFormat="1" applyFont="1" applyFill="1" applyBorder="1" applyAlignment="1">
      <alignment horizontal="center" vertical="center"/>
    </xf>
    <xf numFmtId="0" fontId="4" fillId="11" borderId="41" xfId="0" applyFont="1" applyFill="1" applyBorder="1" applyAlignment="1">
      <alignment horizontal="center" vertical="center"/>
    </xf>
    <xf numFmtId="167" fontId="12" fillId="11" borderId="42" xfId="0" applyNumberFormat="1" applyFont="1" applyFill="1" applyBorder="1" applyAlignment="1">
      <alignment horizontal="center" vertical="center"/>
    </xf>
    <xf numFmtId="166" fontId="12" fillId="11" borderId="44" xfId="0" applyNumberFormat="1" applyFont="1" applyFill="1" applyBorder="1" applyAlignment="1">
      <alignment horizontal="center" vertical="center"/>
    </xf>
    <xf numFmtId="1" fontId="12" fillId="11" borderId="44" xfId="0" applyNumberFormat="1" applyFont="1" applyFill="1" applyBorder="1" applyAlignment="1">
      <alignment horizontal="center" vertical="center"/>
    </xf>
    <xf numFmtId="167" fontId="12" fillId="11" borderId="44" xfId="0" applyNumberFormat="1" applyFont="1" applyFill="1" applyBorder="1" applyAlignment="1">
      <alignment horizontal="center" vertical="center"/>
    </xf>
    <xf numFmtId="2" fontId="2" fillId="11" borderId="45" xfId="0" applyNumberFormat="1" applyFont="1" applyFill="1" applyBorder="1" applyAlignment="1">
      <alignment horizontal="center" vertical="center"/>
    </xf>
    <xf numFmtId="167" fontId="2" fillId="11" borderId="42" xfId="0" applyNumberFormat="1" applyFont="1" applyFill="1" applyBorder="1" applyAlignment="1">
      <alignment horizontal="center" vertical="center"/>
    </xf>
    <xf numFmtId="166" fontId="2" fillId="11" borderId="44" xfId="0" applyNumberFormat="1" applyFont="1" applyFill="1" applyBorder="1" applyAlignment="1">
      <alignment horizontal="center" vertical="center"/>
    </xf>
    <xf numFmtId="1" fontId="2" fillId="11" borderId="44" xfId="0" applyNumberFormat="1" applyFont="1" applyFill="1" applyBorder="1" applyAlignment="1">
      <alignment horizontal="center" vertical="center"/>
    </xf>
    <xf numFmtId="167" fontId="2" fillId="11" borderId="44" xfId="0" applyNumberFormat="1" applyFont="1" applyFill="1" applyBorder="1" applyAlignment="1">
      <alignment horizontal="center" vertical="center"/>
    </xf>
    <xf numFmtId="0" fontId="24" fillId="18" borderId="4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26" fillId="3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6" fillId="16" borderId="4" xfId="0" applyFont="1" applyFill="1" applyBorder="1" applyAlignment="1">
      <alignment horizontal="center" vertical="center" wrapText="1"/>
    </xf>
    <xf numFmtId="3" fontId="26" fillId="16" borderId="4" xfId="0" applyNumberFormat="1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/>
    </xf>
    <xf numFmtId="0" fontId="9" fillId="19" borderId="15" xfId="0" applyFont="1" applyFill="1" applyBorder="1" applyAlignment="1">
      <alignment horizontal="center" vertical="center"/>
    </xf>
    <xf numFmtId="0" fontId="9" fillId="19" borderId="15" xfId="0" applyFont="1" applyFill="1" applyBorder="1" applyAlignment="1">
      <alignment horizontal="center" vertical="center"/>
    </xf>
    <xf numFmtId="0" fontId="4" fillId="19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9" fillId="0" borderId="0" xfId="0" applyFont="1" applyAlignment="1"/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5" fontId="10" fillId="0" borderId="3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167" fontId="10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10" fillId="3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65" fontId="10" fillId="2" borderId="4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3" borderId="4" xfId="0" applyFont="1" applyFill="1" applyBorder="1" applyAlignment="1">
      <alignment horizontal="center" vertical="center"/>
    </xf>
    <xf numFmtId="165" fontId="30" fillId="0" borderId="4" xfId="0" applyNumberFormat="1" applyFont="1" applyBorder="1" applyAlignment="1">
      <alignment horizontal="center" vertical="center"/>
    </xf>
    <xf numFmtId="167" fontId="30" fillId="3" borderId="4" xfId="0" applyNumberFormat="1" applyFont="1" applyFill="1" applyBorder="1" applyAlignment="1">
      <alignment horizontal="center" vertical="center"/>
    </xf>
    <xf numFmtId="2" fontId="30" fillId="3" borderId="4" xfId="0" applyNumberFormat="1" applyFont="1" applyFill="1" applyBorder="1" applyAlignment="1">
      <alignment horizontal="center" vertical="center"/>
    </xf>
    <xf numFmtId="2" fontId="30" fillId="0" borderId="4" xfId="0" applyNumberFormat="1" applyFont="1" applyBorder="1" applyAlignment="1">
      <alignment horizontal="center"/>
    </xf>
    <xf numFmtId="10" fontId="23" fillId="0" borderId="4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167" fontId="10" fillId="3" borderId="0" xfId="0" applyNumberFormat="1" applyFont="1" applyFill="1" applyAlignment="1">
      <alignment horizontal="center" vertical="center"/>
    </xf>
    <xf numFmtId="2" fontId="10" fillId="3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1" fillId="0" borderId="4" xfId="0" applyNumberFormat="1" applyFont="1" applyBorder="1" applyAlignment="1">
      <alignment horizontal="center" vertical="center"/>
    </xf>
    <xf numFmtId="167" fontId="31" fillId="3" borderId="4" xfId="0" applyNumberFormat="1" applyFont="1" applyFill="1" applyBorder="1" applyAlignment="1">
      <alignment horizontal="center" vertical="center"/>
    </xf>
    <xf numFmtId="2" fontId="31" fillId="3" borderId="4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0" fontId="4" fillId="20" borderId="4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21" borderId="4" xfId="0" applyFont="1" applyFill="1" applyBorder="1" applyAlignment="1">
      <alignment horizontal="center"/>
    </xf>
    <xf numFmtId="0" fontId="23" fillId="16" borderId="4" xfId="0" applyFont="1" applyFill="1" applyBorder="1" applyAlignment="1">
      <alignment horizontal="center"/>
    </xf>
    <xf numFmtId="165" fontId="2" fillId="0" borderId="4" xfId="0" applyNumberFormat="1" applyFont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165" fontId="23" fillId="0" borderId="4" xfId="0" applyNumberFormat="1" applyFont="1" applyBorder="1" applyAlignment="1">
      <alignment horizontal="center" vertical="center"/>
    </xf>
    <xf numFmtId="165" fontId="32" fillId="0" borderId="4" xfId="0" applyNumberFormat="1" applyFont="1" applyBorder="1" applyAlignment="1">
      <alignment horizontal="center" vertical="center"/>
    </xf>
    <xf numFmtId="167" fontId="33" fillId="3" borderId="4" xfId="0" applyNumberFormat="1" applyFont="1" applyFill="1" applyBorder="1" applyAlignment="1">
      <alignment horizontal="center" vertical="center"/>
    </xf>
    <xf numFmtId="2" fontId="33" fillId="3" borderId="4" xfId="0" applyNumberFormat="1" applyFont="1" applyFill="1" applyBorder="1" applyAlignment="1">
      <alignment horizontal="center" vertical="center"/>
    </xf>
    <xf numFmtId="10" fontId="32" fillId="0" borderId="4" xfId="0" applyNumberFormat="1" applyFont="1" applyBorder="1" applyAlignment="1">
      <alignment horizontal="center"/>
    </xf>
    <xf numFmtId="2" fontId="13" fillId="3" borderId="4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/>
    <xf numFmtId="0" fontId="2" fillId="0" borderId="0" xfId="0" applyFont="1" applyFill="1" applyAlignment="1"/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166" fontId="2" fillId="0" borderId="19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/>
    <xf numFmtId="0" fontId="22" fillId="0" borderId="0" xfId="0" applyFont="1" applyFill="1" applyAlignment="1">
      <alignment horizontal="left"/>
    </xf>
    <xf numFmtId="0" fontId="18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165" fontId="2" fillId="0" borderId="0" xfId="0" applyNumberFormat="1" applyFont="1" applyFill="1" applyAlignment="1"/>
    <xf numFmtId="0" fontId="10" fillId="0" borderId="0" xfId="0" applyFont="1" applyFill="1" applyAlignment="1">
      <alignment horizontal="center" vertical="center"/>
    </xf>
    <xf numFmtId="169" fontId="10" fillId="0" borderId="0" xfId="0" applyNumberFormat="1" applyFont="1" applyFill="1" applyAlignment="1">
      <alignment horizontal="center" vertical="center"/>
    </xf>
    <xf numFmtId="167" fontId="10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1" fontId="2" fillId="3" borderId="10" xfId="0" applyNumberFormat="1" applyFont="1" applyFill="1" applyBorder="1" applyAlignment="1">
      <alignment horizontal="center" vertical="center"/>
    </xf>
    <xf numFmtId="0" fontId="5" fillId="0" borderId="12" xfId="0" applyFont="1" applyBorder="1"/>
    <xf numFmtId="167" fontId="2" fillId="3" borderId="10" xfId="0" applyNumberFormat="1" applyFont="1" applyFill="1" applyBorder="1" applyAlignment="1">
      <alignment horizontal="center" vertical="center"/>
    </xf>
    <xf numFmtId="2" fontId="2" fillId="3" borderId="30" xfId="0" applyNumberFormat="1" applyFont="1" applyFill="1" applyBorder="1" applyAlignment="1">
      <alignment horizontal="center" vertical="center"/>
    </xf>
    <xf numFmtId="0" fontId="5" fillId="0" borderId="33" xfId="0" applyFont="1" applyBorder="1"/>
    <xf numFmtId="2" fontId="12" fillId="3" borderId="30" xfId="0" applyNumberFormat="1" applyFont="1" applyFill="1" applyBorder="1" applyAlignment="1">
      <alignment horizontal="center" vertical="center"/>
    </xf>
    <xf numFmtId="0" fontId="5" fillId="0" borderId="32" xfId="0" applyFont="1" applyBorder="1"/>
    <xf numFmtId="0" fontId="15" fillId="3" borderId="21" xfId="0" applyFont="1" applyFill="1" applyBorder="1" applyAlignment="1">
      <alignment horizontal="center" vertical="center"/>
    </xf>
    <xf numFmtId="0" fontId="5" fillId="0" borderId="31" xfId="0" applyFont="1" applyBorder="1"/>
    <xf numFmtId="0" fontId="5" fillId="0" borderId="29" xfId="0" applyFont="1" applyBorder="1"/>
    <xf numFmtId="0" fontId="2" fillId="3" borderId="7" xfId="0" applyFont="1" applyFill="1" applyBorder="1" applyAlignment="1">
      <alignment horizontal="center" vertical="center"/>
    </xf>
    <xf numFmtId="0" fontId="5" fillId="0" borderId="15" xfId="0" applyFont="1" applyBorder="1"/>
    <xf numFmtId="0" fontId="2" fillId="3" borderId="10" xfId="0" applyFont="1" applyFill="1" applyBorder="1" applyAlignment="1">
      <alignment horizontal="center" vertical="center"/>
    </xf>
    <xf numFmtId="0" fontId="12" fillId="11" borderId="10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12" fillId="15" borderId="10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8" xfId="0" applyFont="1" applyBorder="1"/>
    <xf numFmtId="0" fontId="4" fillId="14" borderId="27" xfId="0" applyFont="1" applyFill="1" applyBorder="1" applyAlignment="1">
      <alignment horizontal="center" vertical="center"/>
    </xf>
    <xf numFmtId="0" fontId="9" fillId="13" borderId="22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5" fontId="10" fillId="3" borderId="10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5" fillId="0" borderId="14" xfId="0" applyFont="1" applyBorder="1"/>
    <xf numFmtId="0" fontId="9" fillId="13" borderId="23" xfId="0" applyFont="1" applyFill="1" applyBorder="1" applyAlignment="1">
      <alignment horizontal="center" vertical="center"/>
    </xf>
    <xf numFmtId="0" fontId="4" fillId="13" borderId="23" xfId="0" applyFont="1" applyFill="1" applyBorder="1" applyAlignment="1">
      <alignment horizontal="center" vertical="center"/>
    </xf>
    <xf numFmtId="0" fontId="4" fillId="13" borderId="24" xfId="0" applyFont="1" applyFill="1" applyBorder="1" applyAlignment="1">
      <alignment horizontal="center" vertical="center"/>
    </xf>
    <xf numFmtId="0" fontId="5" fillId="0" borderId="26" xfId="0" applyFont="1" applyBorder="1"/>
    <xf numFmtId="0" fontId="4" fillId="12" borderId="27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0" fillId="0" borderId="0" xfId="0" applyFont="1" applyAlignment="1"/>
    <xf numFmtId="0" fontId="5" fillId="0" borderId="9" xfId="0" applyFont="1" applyBorder="1"/>
    <xf numFmtId="0" fontId="5" fillId="0" borderId="11" xfId="0" applyFont="1" applyBorder="1"/>
    <xf numFmtId="0" fontId="11" fillId="3" borderId="21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167" fontId="12" fillId="3" borderId="10" xfId="0" applyNumberFormat="1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5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67" fontId="2" fillId="3" borderId="7" xfId="0" applyNumberFormat="1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165" fontId="10" fillId="2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2" fillId="9" borderId="10" xfId="0" applyNumberFormat="1" applyFont="1" applyFill="1" applyBorder="1" applyAlignment="1">
      <alignment horizontal="center" vertical="center"/>
    </xf>
    <xf numFmtId="166" fontId="2" fillId="9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166" fontId="2" fillId="0" borderId="10" xfId="0" applyNumberFormat="1" applyFont="1" applyBorder="1" applyAlignment="1">
      <alignment horizontal="center" vertical="center"/>
    </xf>
    <xf numFmtId="1" fontId="2" fillId="10" borderId="10" xfId="0" applyNumberFormat="1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 wrapText="1"/>
    </xf>
    <xf numFmtId="166" fontId="2" fillId="10" borderId="10" xfId="0" applyNumberFormat="1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165" fontId="10" fillId="3" borderId="11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1" fontId="12" fillId="3" borderId="10" xfId="0" applyNumberFormat="1" applyFont="1" applyFill="1" applyBorder="1" applyAlignment="1">
      <alignment horizontal="center" vertical="center"/>
    </xf>
    <xf numFmtId="165" fontId="12" fillId="3" borderId="7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165" fontId="8" fillId="3" borderId="0" xfId="0" applyNumberFormat="1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7" fillId="0" borderId="1" xfId="0" applyFont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/>
    </xf>
    <xf numFmtId="0" fontId="5" fillId="0" borderId="17" xfId="0" applyFont="1" applyBorder="1"/>
    <xf numFmtId="0" fontId="5" fillId="0" borderId="18" xfId="0" applyFont="1" applyBorder="1"/>
    <xf numFmtId="0" fontId="3" fillId="6" borderId="16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0" fillId="0" borderId="0" xfId="0" applyFont="1" applyFill="1" applyAlignment="1"/>
    <xf numFmtId="1" fontId="2" fillId="11" borderId="10" xfId="0" applyNumberFormat="1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2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13" xfId="0" applyFont="1" applyBorder="1"/>
    <xf numFmtId="0" fontId="4" fillId="7" borderId="1" xfId="0" applyFont="1" applyFill="1" applyBorder="1" applyAlignment="1">
      <alignment horizontal="center"/>
    </xf>
    <xf numFmtId="0" fontId="5" fillId="0" borderId="2" xfId="0" applyFont="1" applyBorder="1"/>
    <xf numFmtId="164" fontId="1" fillId="2" borderId="0" xfId="0" applyNumberFormat="1" applyFont="1" applyFill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166" fontId="2" fillId="11" borderId="10" xfId="0" applyNumberFormat="1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 wrapText="1"/>
    </xf>
    <xf numFmtId="167" fontId="12" fillId="3" borderId="7" xfId="0" applyNumberFormat="1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2" fontId="10" fillId="3" borderId="38" xfId="0" applyNumberFormat="1" applyFont="1" applyFill="1" applyBorder="1" applyAlignment="1">
      <alignment horizontal="center" vertical="center"/>
    </xf>
    <xf numFmtId="0" fontId="5" fillId="0" borderId="39" xfId="0" applyFont="1" applyBorder="1"/>
    <xf numFmtId="0" fontId="5" fillId="0" borderId="40" xfId="0" applyFont="1" applyBorder="1"/>
    <xf numFmtId="0" fontId="10" fillId="0" borderId="0" xfId="0" applyFont="1" applyAlignment="1">
      <alignment horizontal="center" vertical="center"/>
    </xf>
    <xf numFmtId="167" fontId="10" fillId="3" borderId="10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1" fontId="10" fillId="3" borderId="9" xfId="0" applyNumberFormat="1" applyFont="1" applyFill="1" applyBorder="1" applyAlignment="1">
      <alignment horizontal="center" vertical="center"/>
    </xf>
    <xf numFmtId="167" fontId="10" fillId="3" borderId="9" xfId="0" applyNumberFormat="1" applyFont="1" applyFill="1" applyBorder="1" applyAlignment="1">
      <alignment horizontal="center" vertical="center"/>
    </xf>
    <xf numFmtId="2" fontId="10" fillId="3" borderId="39" xfId="0" applyNumberFormat="1" applyFont="1" applyFill="1" applyBorder="1" applyAlignment="1">
      <alignment horizontal="center" vertical="center"/>
    </xf>
    <xf numFmtId="0" fontId="12" fillId="9" borderId="10" xfId="0" applyFont="1" applyFill="1" applyBorder="1" applyAlignment="1">
      <alignment horizontal="center" vertical="center"/>
    </xf>
    <xf numFmtId="0" fontId="21" fillId="3" borderId="31" xfId="0" applyFont="1" applyFill="1" applyBorder="1" applyAlignment="1">
      <alignment horizontal="center" vertical="center"/>
    </xf>
    <xf numFmtId="0" fontId="5" fillId="0" borderId="43" xfId="0" applyFont="1" applyBorder="1"/>
    <xf numFmtId="0" fontId="4" fillId="10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2" fillId="0" borderId="47" xfId="0" applyFont="1" applyBorder="1" applyAlignment="1"/>
    <xf numFmtId="0" fontId="5" fillId="0" borderId="46" xfId="0" applyFont="1" applyBorder="1"/>
    <xf numFmtId="0" fontId="5" fillId="0" borderId="48" xfId="0" applyFont="1" applyBorder="1"/>
    <xf numFmtId="0" fontId="5" fillId="0" borderId="19" xfId="0" applyFont="1" applyBorder="1"/>
    <xf numFmtId="0" fontId="5" fillId="0" borderId="49" xfId="0" applyFont="1" applyBorder="1"/>
    <xf numFmtId="0" fontId="5" fillId="0" borderId="50" xfId="0" applyFont="1" applyBorder="1"/>
    <xf numFmtId="0" fontId="5" fillId="0" borderId="51" xfId="0" applyFont="1" applyBorder="1"/>
    <xf numFmtId="0" fontId="4" fillId="4" borderId="10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28" fillId="19" borderId="47" xfId="0" applyFont="1" applyFill="1" applyBorder="1" applyAlignment="1">
      <alignment horizontal="center"/>
    </xf>
    <xf numFmtId="0" fontId="28" fillId="19" borderId="16" xfId="0" applyFont="1" applyFill="1" applyBorder="1" applyAlignment="1">
      <alignment horizontal="center"/>
    </xf>
    <xf numFmtId="0" fontId="10" fillId="0" borderId="19" xfId="0" applyFont="1" applyBorder="1" applyAlignment="1"/>
    <xf numFmtId="0" fontId="4" fillId="20" borderId="10" xfId="0" applyFont="1" applyFill="1" applyBorder="1" applyAlignment="1">
      <alignment horizontal="center" vertical="center" wrapText="1"/>
    </xf>
    <xf numFmtId="0" fontId="9" fillId="13" borderId="10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29" fillId="0" borderId="47" xfId="0" applyFont="1" applyBorder="1" applyAlignment="1"/>
    <xf numFmtId="0" fontId="9" fillId="19" borderId="2" xfId="0" applyFont="1" applyFill="1" applyBorder="1" applyAlignment="1">
      <alignment horizontal="center" vertical="center"/>
    </xf>
    <xf numFmtId="0" fontId="9" fillId="19" borderId="14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27" fillId="8" borderId="5" xfId="0" applyFont="1" applyFill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/>
    </xf>
    <xf numFmtId="0" fontId="24" fillId="17" borderId="1" xfId="0" applyFont="1" applyFill="1" applyBorder="1" applyAlignment="1">
      <alignment horizontal="center" vertical="center" wrapText="1"/>
    </xf>
    <xf numFmtId="0" fontId="38" fillId="0" borderId="47" xfId="0" applyFont="1" applyBorder="1" applyAlignment="1">
      <alignment horizontal="center" wrapText="1"/>
    </xf>
    <xf numFmtId="0" fontId="25" fillId="0" borderId="19" xfId="0" applyFont="1" applyBorder="1" applyAlignment="1">
      <alignment horizontal="center" vertical="center"/>
    </xf>
    <xf numFmtId="0" fontId="24" fillId="18" borderId="1" xfId="0" applyFont="1" applyFill="1" applyBorder="1" applyAlignment="1">
      <alignment horizontal="center" vertical="center" wrapText="1"/>
    </xf>
    <xf numFmtId="0" fontId="26" fillId="18" borderId="1" xfId="0" applyFont="1" applyFill="1" applyBorder="1" applyAlignment="1">
      <alignment horizontal="center" vertical="center" wrapText="1"/>
    </xf>
    <xf numFmtId="0" fontId="24" fillId="17" borderId="2" xfId="0" applyFont="1" applyFill="1" applyBorder="1" applyAlignment="1">
      <alignment horizontal="center" vertical="center" wrapText="1"/>
    </xf>
    <xf numFmtId="0" fontId="26" fillId="18" borderId="2" xfId="0" applyFont="1" applyFill="1" applyBorder="1" applyAlignment="1">
      <alignment horizontal="center" vertical="center" wrapText="1"/>
    </xf>
    <xf numFmtId="0" fontId="38" fillId="0" borderId="46" xfId="0" applyFont="1" applyBorder="1" applyAlignment="1">
      <alignment horizontal="center" wrapText="1"/>
    </xf>
    <xf numFmtId="0" fontId="38" fillId="0" borderId="48" xfId="0" applyFont="1" applyBorder="1" applyAlignment="1">
      <alignment horizontal="center" wrapText="1"/>
    </xf>
    <xf numFmtId="0" fontId="25" fillId="0" borderId="0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4" fillId="19" borderId="4" xfId="0" applyFont="1" applyFill="1" applyBorder="1" applyAlignment="1">
      <alignment horizontal="center" vertical="center"/>
    </xf>
    <xf numFmtId="0" fontId="0" fillId="0" borderId="14" xfId="0" applyFont="1" applyBorder="1" applyAlignment="1"/>
    <xf numFmtId="0" fontId="17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167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9" fontId="2" fillId="0" borderId="4" xfId="0" applyNumberFormat="1" applyFont="1" applyFill="1" applyBorder="1" applyAlignment="1">
      <alignment horizontal="center" vertical="center"/>
    </xf>
    <xf numFmtId="0" fontId="5" fillId="0" borderId="29" xfId="0" applyFont="1" applyFill="1" applyBorder="1"/>
    <xf numFmtId="0" fontId="5" fillId="0" borderId="12" xfId="0" applyFont="1" applyFill="1" applyBorder="1"/>
    <xf numFmtId="0" fontId="5" fillId="0" borderId="14" xfId="0" applyFont="1" applyFill="1" applyBorder="1"/>
    <xf numFmtId="168" fontId="2" fillId="0" borderId="4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168" fontId="2" fillId="0" borderId="1" xfId="0" applyNumberFormat="1" applyFont="1" applyFill="1" applyBorder="1" applyAlignment="1">
      <alignment horizontal="center"/>
    </xf>
    <xf numFmtId="9" fontId="2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5" fontId="1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13" Type="http://schemas.openxmlformats.org/officeDocument/2006/relationships/image" Target="../media/image32.png"/><Relationship Id="rId18" Type="http://schemas.openxmlformats.org/officeDocument/2006/relationships/image" Target="../media/image37.png"/><Relationship Id="rId3" Type="http://schemas.openxmlformats.org/officeDocument/2006/relationships/image" Target="../media/image22.png"/><Relationship Id="rId7" Type="http://schemas.openxmlformats.org/officeDocument/2006/relationships/image" Target="../media/image26.png"/><Relationship Id="rId12" Type="http://schemas.openxmlformats.org/officeDocument/2006/relationships/image" Target="../media/image31.png"/><Relationship Id="rId17" Type="http://schemas.openxmlformats.org/officeDocument/2006/relationships/image" Target="../media/image36.png"/><Relationship Id="rId2" Type="http://schemas.openxmlformats.org/officeDocument/2006/relationships/image" Target="../media/image21.png"/><Relationship Id="rId16" Type="http://schemas.openxmlformats.org/officeDocument/2006/relationships/image" Target="../media/image35.png"/><Relationship Id="rId20" Type="http://schemas.openxmlformats.org/officeDocument/2006/relationships/image" Target="../media/image39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11" Type="http://schemas.openxmlformats.org/officeDocument/2006/relationships/image" Target="../media/image30.png"/><Relationship Id="rId5" Type="http://schemas.openxmlformats.org/officeDocument/2006/relationships/image" Target="../media/image24.png"/><Relationship Id="rId15" Type="http://schemas.openxmlformats.org/officeDocument/2006/relationships/image" Target="../media/image34.png"/><Relationship Id="rId10" Type="http://schemas.openxmlformats.org/officeDocument/2006/relationships/image" Target="../media/image29.png"/><Relationship Id="rId19" Type="http://schemas.openxmlformats.org/officeDocument/2006/relationships/image" Target="../media/image38.png"/><Relationship Id="rId4" Type="http://schemas.openxmlformats.org/officeDocument/2006/relationships/image" Target="../media/image23.png"/><Relationship Id="rId9" Type="http://schemas.openxmlformats.org/officeDocument/2006/relationships/image" Target="../media/image28.png"/><Relationship Id="rId14" Type="http://schemas.openxmlformats.org/officeDocument/2006/relationships/image" Target="../media/imag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138</xdr:row>
      <xdr:rowOff>57150</xdr:rowOff>
    </xdr:from>
    <xdr:ext cx="1276350" cy="723900"/>
    <xdr:pic>
      <xdr:nvPicPr>
        <xdr:cNvPr id="2" name="image2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27089100"/>
          <a:ext cx="127635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50</xdr:row>
      <xdr:rowOff>57150</xdr:rowOff>
    </xdr:from>
    <xdr:ext cx="1362075" cy="714375"/>
    <xdr:pic>
      <xdr:nvPicPr>
        <xdr:cNvPr id="3" name="image3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575" y="9410700"/>
          <a:ext cx="1362075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37</xdr:row>
      <xdr:rowOff>19050</xdr:rowOff>
    </xdr:from>
    <xdr:ext cx="933450" cy="952500"/>
    <xdr:pic>
      <xdr:nvPicPr>
        <xdr:cNvPr id="4" name="image8.png" title="Imagen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62</xdr:row>
      <xdr:rowOff>47625</xdr:rowOff>
    </xdr:from>
    <xdr:ext cx="990599" cy="714375"/>
    <xdr:pic>
      <xdr:nvPicPr>
        <xdr:cNvPr id="5" name="image1.png" title="Imagen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8600" y="11896725"/>
          <a:ext cx="990599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72</xdr:row>
      <xdr:rowOff>38100</xdr:rowOff>
    </xdr:from>
    <xdr:ext cx="1238250" cy="714375"/>
    <xdr:pic>
      <xdr:nvPicPr>
        <xdr:cNvPr id="6" name="image4.png" title="Imagen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5250" y="13906500"/>
          <a:ext cx="1238250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180974</xdr:colOff>
      <xdr:row>82</xdr:row>
      <xdr:rowOff>47625</xdr:rowOff>
    </xdr:from>
    <xdr:ext cx="1057275" cy="685800"/>
    <xdr:pic>
      <xdr:nvPicPr>
        <xdr:cNvPr id="7" name="image11.png" title="Imagen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80974" y="15935325"/>
          <a:ext cx="1057275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92</xdr:row>
      <xdr:rowOff>85725</xdr:rowOff>
    </xdr:from>
    <xdr:ext cx="1343025" cy="638175"/>
    <xdr:pic>
      <xdr:nvPicPr>
        <xdr:cNvPr id="8" name="image9.png" title="Imagen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100" y="17992725"/>
          <a:ext cx="1343025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102</xdr:row>
      <xdr:rowOff>57150</xdr:rowOff>
    </xdr:from>
    <xdr:ext cx="1228725" cy="723900"/>
    <xdr:pic>
      <xdr:nvPicPr>
        <xdr:cNvPr id="9" name="image13.png" title="Imagen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4300" y="19983450"/>
          <a:ext cx="122872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113</xdr:row>
      <xdr:rowOff>9525</xdr:rowOff>
    </xdr:from>
    <xdr:ext cx="838200" cy="771525"/>
    <xdr:pic>
      <xdr:nvPicPr>
        <xdr:cNvPr id="10" name="image12.png" title="Imagen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4800" y="22117050"/>
          <a:ext cx="83820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257176</xdr:colOff>
      <xdr:row>126</xdr:row>
      <xdr:rowOff>57150</xdr:rowOff>
    </xdr:from>
    <xdr:ext cx="1000124" cy="838200"/>
    <xdr:pic>
      <xdr:nvPicPr>
        <xdr:cNvPr id="11" name="image6.png" title="Imagen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57176" y="24784050"/>
          <a:ext cx="1000124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149</xdr:row>
      <xdr:rowOff>95250</xdr:rowOff>
    </xdr:from>
    <xdr:ext cx="1333500" cy="638175"/>
    <xdr:pic>
      <xdr:nvPicPr>
        <xdr:cNvPr id="12" name="image5.png" title="Imagen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7150" y="29422725"/>
          <a:ext cx="133350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162</xdr:row>
      <xdr:rowOff>123826</xdr:rowOff>
    </xdr:from>
    <xdr:ext cx="1323975" cy="819150"/>
    <xdr:pic>
      <xdr:nvPicPr>
        <xdr:cNvPr id="13" name="image16.png" title="Imagen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7625" y="31880176"/>
          <a:ext cx="1323975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269422</xdr:colOff>
      <xdr:row>2</xdr:row>
      <xdr:rowOff>34018</xdr:rowOff>
    </xdr:from>
    <xdr:ext cx="7350578" cy="3960000"/>
    <xdr:pic>
      <xdr:nvPicPr>
        <xdr:cNvPr id="14" name="image18.png" title="Imagen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223172" y="401411"/>
          <a:ext cx="7350578" cy="396000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85725</xdr:colOff>
      <xdr:row>2</xdr:row>
      <xdr:rowOff>46265</xdr:rowOff>
    </xdr:from>
    <xdr:ext cx="6731454" cy="3899806"/>
    <xdr:pic>
      <xdr:nvPicPr>
        <xdr:cNvPr id="15" name="image14.png" title="Imagen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8945225" y="413658"/>
          <a:ext cx="6731454" cy="3899806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85725</xdr:colOff>
      <xdr:row>2</xdr:row>
      <xdr:rowOff>114300</xdr:rowOff>
    </xdr:from>
    <xdr:ext cx="6595382" cy="3872593"/>
    <xdr:pic>
      <xdr:nvPicPr>
        <xdr:cNvPr id="16" name="image10.png" title="Imagen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5912082" y="481693"/>
          <a:ext cx="6595382" cy="3872593"/>
        </a:xfrm>
        <a:prstGeom prst="rect">
          <a:avLst/>
        </a:prstGeom>
        <a:noFill/>
      </xdr:spPr>
    </xdr:pic>
    <xdr:clientData fLocksWithSheet="0"/>
  </xdr:oneCellAnchor>
  <xdr:oneCellAnchor>
    <xdr:from>
      <xdr:col>34</xdr:col>
      <xdr:colOff>114301</xdr:colOff>
      <xdr:row>2</xdr:row>
      <xdr:rowOff>155122</xdr:rowOff>
    </xdr:from>
    <xdr:ext cx="6648450" cy="3886200"/>
    <xdr:pic>
      <xdr:nvPicPr>
        <xdr:cNvPr id="17" name="image15.png" title="Imagen"/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2785051" y="522515"/>
          <a:ext cx="6648450" cy="3886200"/>
        </a:xfrm>
        <a:prstGeom prst="rect">
          <a:avLst/>
        </a:prstGeom>
        <a:noFill/>
      </xdr:spPr>
    </xdr:pic>
    <xdr:clientData fLocksWithSheet="0"/>
  </xdr:oneCellAnchor>
  <xdr:oneCellAnchor>
    <xdr:from>
      <xdr:col>42</xdr:col>
      <xdr:colOff>114301</xdr:colOff>
      <xdr:row>2</xdr:row>
      <xdr:rowOff>73479</xdr:rowOff>
    </xdr:from>
    <xdr:ext cx="6648450" cy="3872592"/>
    <xdr:pic>
      <xdr:nvPicPr>
        <xdr:cNvPr id="18" name="image19.png" title="Imagen"/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9656658" y="440872"/>
          <a:ext cx="6648450" cy="3872592"/>
        </a:xfrm>
        <a:prstGeom prst="rect">
          <a:avLst/>
        </a:prstGeom>
        <a:noFill/>
      </xdr:spPr>
    </xdr:pic>
    <xdr:clientData fLocksWithSheet="0"/>
  </xdr:oneCellAnchor>
  <xdr:oneCellAnchor>
    <xdr:from>
      <xdr:col>50</xdr:col>
      <xdr:colOff>111579</xdr:colOff>
      <xdr:row>2</xdr:row>
      <xdr:rowOff>58511</xdr:rowOff>
    </xdr:from>
    <xdr:ext cx="6664778" cy="3914775"/>
    <xdr:pic>
      <xdr:nvPicPr>
        <xdr:cNvPr id="19" name="image17.png" title="Imagen"/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6593579" y="425904"/>
          <a:ext cx="6664778" cy="3914775"/>
        </a:xfrm>
        <a:prstGeom prst="rect">
          <a:avLst/>
        </a:prstGeom>
        <a:noFill/>
      </xdr:spPr>
    </xdr:pic>
    <xdr:clientData fLocksWithSheet="0"/>
  </xdr:oneCellAnchor>
  <xdr:oneCellAnchor>
    <xdr:from>
      <xdr:col>58</xdr:col>
      <xdr:colOff>134711</xdr:colOff>
      <xdr:row>2</xdr:row>
      <xdr:rowOff>141514</xdr:rowOff>
    </xdr:from>
    <xdr:ext cx="6519182" cy="3831772"/>
    <xdr:pic>
      <xdr:nvPicPr>
        <xdr:cNvPr id="20" name="image7.png" title="Imagen"/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3569961" y="508907"/>
          <a:ext cx="6519182" cy="3831772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130968</xdr:colOff>
      <xdr:row>13</xdr:row>
      <xdr:rowOff>73818</xdr:rowOff>
    </xdr:from>
    <xdr:ext cx="7581900" cy="4914900"/>
    <xdr:pic>
      <xdr:nvPicPr>
        <xdr:cNvPr id="2" name="image35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835937" y="4145756"/>
          <a:ext cx="7581900" cy="4914900"/>
        </a:xfrm>
        <a:prstGeom prst="rect">
          <a:avLst/>
        </a:prstGeom>
        <a:noFill/>
      </xdr:spPr>
    </xdr:pic>
    <xdr:clientData fLocksWithSheet="0"/>
  </xdr:oneCellAnchor>
  <xdr:oneCellAnchor>
    <xdr:from>
      <xdr:col>19</xdr:col>
      <xdr:colOff>142874</xdr:colOff>
      <xdr:row>39</xdr:row>
      <xdr:rowOff>38100</xdr:rowOff>
    </xdr:from>
    <xdr:ext cx="7604125" cy="3835400"/>
    <xdr:pic>
      <xdr:nvPicPr>
        <xdr:cNvPr id="3" name="image33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764624" y="9721850"/>
          <a:ext cx="7604125" cy="3835400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309563</xdr:colOff>
      <xdr:row>13</xdr:row>
      <xdr:rowOff>71437</xdr:rowOff>
    </xdr:from>
    <xdr:ext cx="7581900" cy="4914900"/>
    <xdr:pic>
      <xdr:nvPicPr>
        <xdr:cNvPr id="4" name="image40.png" title="Imagen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9956126" y="4143375"/>
          <a:ext cx="7581900" cy="4914900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285751</xdr:colOff>
      <xdr:row>39</xdr:row>
      <xdr:rowOff>38100</xdr:rowOff>
    </xdr:from>
    <xdr:ext cx="7461250" cy="3803650"/>
    <xdr:pic>
      <xdr:nvPicPr>
        <xdr:cNvPr id="5" name="image26.png" title="Imagen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861001" y="9721850"/>
          <a:ext cx="7461250" cy="3803650"/>
        </a:xfrm>
        <a:prstGeom prst="rect">
          <a:avLst/>
        </a:prstGeom>
        <a:noFill/>
      </xdr:spPr>
    </xdr:pic>
    <xdr:clientData fLocksWithSheet="0"/>
  </xdr:oneCellAnchor>
  <xdr:oneCellAnchor>
    <xdr:from>
      <xdr:col>34</xdr:col>
      <xdr:colOff>47625</xdr:colOff>
      <xdr:row>13</xdr:row>
      <xdr:rowOff>85725</xdr:rowOff>
    </xdr:from>
    <xdr:ext cx="6488906" cy="4819649"/>
    <xdr:pic>
      <xdr:nvPicPr>
        <xdr:cNvPr id="6" name="image30.png" title="Imagen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8088094" y="4300538"/>
          <a:ext cx="6488906" cy="4819649"/>
        </a:xfrm>
        <a:prstGeom prst="rect">
          <a:avLst/>
        </a:prstGeom>
        <a:noFill/>
      </xdr:spPr>
    </xdr:pic>
    <xdr:clientData fLocksWithSheet="0"/>
  </xdr:oneCellAnchor>
  <xdr:oneCellAnchor>
    <xdr:from>
      <xdr:col>34</xdr:col>
      <xdr:colOff>47625</xdr:colOff>
      <xdr:row>39</xdr:row>
      <xdr:rowOff>38100</xdr:rowOff>
    </xdr:from>
    <xdr:ext cx="6334125" cy="3867150"/>
    <xdr:pic>
      <xdr:nvPicPr>
        <xdr:cNvPr id="7" name="image31.png" title="Imagen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782625" y="9721850"/>
          <a:ext cx="6334125" cy="3867150"/>
        </a:xfrm>
        <a:prstGeom prst="rect">
          <a:avLst/>
        </a:prstGeom>
        <a:noFill/>
      </xdr:spPr>
    </xdr:pic>
    <xdr:clientData fLocksWithSheet="0"/>
  </xdr:oneCellAnchor>
  <xdr:oneCellAnchor>
    <xdr:from>
      <xdr:col>42</xdr:col>
      <xdr:colOff>47625</xdr:colOff>
      <xdr:row>13</xdr:row>
      <xdr:rowOff>95250</xdr:rowOff>
    </xdr:from>
    <xdr:ext cx="6477000" cy="4893468"/>
    <xdr:pic>
      <xdr:nvPicPr>
        <xdr:cNvPr id="8" name="image34.png" title="Imagen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4755594" y="4310063"/>
          <a:ext cx="6477000" cy="4893468"/>
        </a:xfrm>
        <a:prstGeom prst="rect">
          <a:avLst/>
        </a:prstGeom>
        <a:noFill/>
      </xdr:spPr>
    </xdr:pic>
    <xdr:clientData fLocksWithSheet="0"/>
  </xdr:oneCellAnchor>
  <xdr:oneCellAnchor>
    <xdr:from>
      <xdr:col>42</xdr:col>
      <xdr:colOff>142875</xdr:colOff>
      <xdr:row>39</xdr:row>
      <xdr:rowOff>28575</xdr:rowOff>
    </xdr:from>
    <xdr:ext cx="6302375" cy="3813175"/>
    <xdr:pic>
      <xdr:nvPicPr>
        <xdr:cNvPr id="9" name="image27.png" title="Imagen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5481875" y="9712325"/>
          <a:ext cx="6302375" cy="3813175"/>
        </a:xfrm>
        <a:prstGeom prst="rect">
          <a:avLst/>
        </a:prstGeom>
        <a:noFill/>
      </xdr:spPr>
    </xdr:pic>
    <xdr:clientData fLocksWithSheet="0"/>
  </xdr:oneCellAnchor>
  <xdr:oneCellAnchor>
    <xdr:from>
      <xdr:col>50</xdr:col>
      <xdr:colOff>47625</xdr:colOff>
      <xdr:row>13</xdr:row>
      <xdr:rowOff>85725</xdr:rowOff>
    </xdr:from>
    <xdr:ext cx="6465093" cy="4891087"/>
    <xdr:pic>
      <xdr:nvPicPr>
        <xdr:cNvPr id="10" name="image36.png" title="Imagen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1423094" y="4300538"/>
          <a:ext cx="6465093" cy="4891087"/>
        </a:xfrm>
        <a:prstGeom prst="rect">
          <a:avLst/>
        </a:prstGeom>
        <a:noFill/>
      </xdr:spPr>
    </xdr:pic>
    <xdr:clientData fLocksWithSheet="0"/>
  </xdr:oneCellAnchor>
  <xdr:oneCellAnchor>
    <xdr:from>
      <xdr:col>50</xdr:col>
      <xdr:colOff>47626</xdr:colOff>
      <xdr:row>39</xdr:row>
      <xdr:rowOff>28575</xdr:rowOff>
    </xdr:from>
    <xdr:ext cx="6429374" cy="3876675"/>
    <xdr:pic>
      <xdr:nvPicPr>
        <xdr:cNvPr id="11" name="image32.png" title="Imagen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1990626" y="9712325"/>
          <a:ext cx="6429374" cy="3876675"/>
        </a:xfrm>
        <a:prstGeom prst="rect">
          <a:avLst/>
        </a:prstGeom>
        <a:noFill/>
      </xdr:spPr>
    </xdr:pic>
    <xdr:clientData fLocksWithSheet="0"/>
  </xdr:oneCellAnchor>
  <xdr:oneCellAnchor>
    <xdr:from>
      <xdr:col>58</xdr:col>
      <xdr:colOff>47625</xdr:colOff>
      <xdr:row>13</xdr:row>
      <xdr:rowOff>95250</xdr:rowOff>
    </xdr:from>
    <xdr:ext cx="6500812" cy="4869656"/>
    <xdr:pic>
      <xdr:nvPicPr>
        <xdr:cNvPr id="12" name="image39.png" title="Imagen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8090594" y="4310063"/>
          <a:ext cx="6500812" cy="4869656"/>
        </a:xfrm>
        <a:prstGeom prst="rect">
          <a:avLst/>
        </a:prstGeom>
        <a:noFill/>
      </xdr:spPr>
    </xdr:pic>
    <xdr:clientData fLocksWithSheet="0"/>
  </xdr:oneCellAnchor>
  <xdr:oneCellAnchor>
    <xdr:from>
      <xdr:col>58</xdr:col>
      <xdr:colOff>47625</xdr:colOff>
      <xdr:row>39</xdr:row>
      <xdr:rowOff>28575</xdr:rowOff>
    </xdr:from>
    <xdr:ext cx="6397625" cy="3876675"/>
    <xdr:pic>
      <xdr:nvPicPr>
        <xdr:cNvPr id="13" name="image37.png" title="Imagen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8594625" y="9712325"/>
          <a:ext cx="6397625" cy="38766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178593</xdr:colOff>
      <xdr:row>30</xdr:row>
      <xdr:rowOff>116681</xdr:rowOff>
    </xdr:from>
    <xdr:ext cx="5881687" cy="4145755"/>
    <xdr:pic>
      <xdr:nvPicPr>
        <xdr:cNvPr id="14" name="image20.png" title="Imagen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738937" y="8403431"/>
          <a:ext cx="5881687" cy="414575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54768</xdr:colOff>
      <xdr:row>30</xdr:row>
      <xdr:rowOff>73025</xdr:rowOff>
    </xdr:from>
    <xdr:ext cx="6045200" cy="4106069"/>
    <xdr:pic>
      <xdr:nvPicPr>
        <xdr:cNvPr id="15" name="image38.png" title="Imagen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64331" y="8359775"/>
          <a:ext cx="6045200" cy="4106069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133350</xdr:colOff>
      <xdr:row>30</xdr:row>
      <xdr:rowOff>73025</xdr:rowOff>
    </xdr:from>
    <xdr:ext cx="6248400" cy="4141787"/>
    <xdr:pic>
      <xdr:nvPicPr>
        <xdr:cNvPr id="16" name="image21.png" title="Imagen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920663" y="8359775"/>
          <a:ext cx="6248400" cy="4141787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1216818</xdr:colOff>
      <xdr:row>67</xdr:row>
      <xdr:rowOff>38102</xdr:rowOff>
    </xdr:from>
    <xdr:ext cx="10308432" cy="5022053"/>
    <xdr:pic>
      <xdr:nvPicPr>
        <xdr:cNvPr id="17" name="image23.png" title="Imagen"/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9183349" y="14575633"/>
          <a:ext cx="10308432" cy="5022053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202407</xdr:colOff>
      <xdr:row>67</xdr:row>
      <xdr:rowOff>85725</xdr:rowOff>
    </xdr:from>
    <xdr:ext cx="9394030" cy="4962525"/>
    <xdr:pic>
      <xdr:nvPicPr>
        <xdr:cNvPr id="18" name="image22.png" title="Imagen"/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765751" y="14623256"/>
          <a:ext cx="9394030" cy="4962525"/>
        </a:xfrm>
        <a:prstGeom prst="rect">
          <a:avLst/>
        </a:prstGeom>
        <a:noFill/>
      </xdr:spPr>
    </xdr:pic>
    <xdr:clientData fLocksWithSheet="0"/>
  </xdr:oneCellAnchor>
  <xdr:oneCellAnchor>
    <xdr:from>
      <xdr:col>17</xdr:col>
      <xdr:colOff>202405</xdr:colOff>
      <xdr:row>99</xdr:row>
      <xdr:rowOff>45245</xdr:rowOff>
    </xdr:from>
    <xdr:ext cx="10537031" cy="5062536"/>
    <xdr:pic>
      <xdr:nvPicPr>
        <xdr:cNvPr id="19" name="image24.png" title="Imagen"/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9430999" y="19952495"/>
          <a:ext cx="10537031" cy="5062536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176211</xdr:colOff>
      <xdr:row>99</xdr:row>
      <xdr:rowOff>92869</xdr:rowOff>
    </xdr:from>
    <xdr:ext cx="9503569" cy="4991100"/>
    <xdr:pic>
      <xdr:nvPicPr>
        <xdr:cNvPr id="20" name="image25.png" title="Imagen"/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739555" y="20000119"/>
          <a:ext cx="9503569" cy="49911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197644</xdr:colOff>
      <xdr:row>3</xdr:row>
      <xdr:rowOff>128588</xdr:rowOff>
    </xdr:from>
    <xdr:ext cx="6636543" cy="2717005"/>
    <xdr:pic>
      <xdr:nvPicPr>
        <xdr:cNvPr id="21" name="image28.png" title="Imagen"/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222582" y="1021557"/>
          <a:ext cx="6636543" cy="271700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mdb.ca/spectra/ms_ms/178782" TargetMode="External"/><Relationship Id="rId13" Type="http://schemas.openxmlformats.org/officeDocument/2006/relationships/hyperlink" Target="https://hmdb.ca/spectra/ms_ms/2226479" TargetMode="External"/><Relationship Id="rId18" Type="http://schemas.openxmlformats.org/officeDocument/2006/relationships/hyperlink" Target="https://hmdb.ca/spectra/ms_ms/32459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hmdb.ca/spectra/ms_ms/4454" TargetMode="External"/><Relationship Id="rId21" Type="http://schemas.openxmlformats.org/officeDocument/2006/relationships/hyperlink" Target="https://hmdb.ca/spectra/ms_ms/1448616" TargetMode="External"/><Relationship Id="rId7" Type="http://schemas.openxmlformats.org/officeDocument/2006/relationships/hyperlink" Target="https://hmdb.ca/spectra/ms_ms/951" TargetMode="External"/><Relationship Id="rId12" Type="http://schemas.openxmlformats.org/officeDocument/2006/relationships/hyperlink" Target="https://hmdb.ca/spectra/ms_ms/879" TargetMode="External"/><Relationship Id="rId17" Type="http://schemas.openxmlformats.org/officeDocument/2006/relationships/hyperlink" Target="https://hmdb.ca/spectra/ms_ms/1448595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hmdb.ca/spectra/ms_ms/178806" TargetMode="External"/><Relationship Id="rId16" Type="http://schemas.openxmlformats.org/officeDocument/2006/relationships/hyperlink" Target="https://hmdb.ca/spectra/ms_ms/263" TargetMode="External"/><Relationship Id="rId20" Type="http://schemas.openxmlformats.org/officeDocument/2006/relationships/hyperlink" Target="https://hmdb.ca/spectra/ms_ms/181785" TargetMode="External"/><Relationship Id="rId1" Type="http://schemas.openxmlformats.org/officeDocument/2006/relationships/hyperlink" Target="https://hmdb.ca/spectra/ms_ms/4773" TargetMode="External"/><Relationship Id="rId6" Type="http://schemas.openxmlformats.org/officeDocument/2006/relationships/hyperlink" Target="https://hmdb.ca/spectra/c_ms/37846" TargetMode="External"/><Relationship Id="rId11" Type="http://schemas.openxmlformats.org/officeDocument/2006/relationships/hyperlink" Target="https://hmdb.ca/spectra/ms_ms/4304" TargetMode="External"/><Relationship Id="rId24" Type="http://schemas.openxmlformats.org/officeDocument/2006/relationships/hyperlink" Target="https://hmdb.ca/spectra/ms_ms/181405" TargetMode="External"/><Relationship Id="rId5" Type="http://schemas.openxmlformats.org/officeDocument/2006/relationships/hyperlink" Target="https://hmdb.ca/spectra/ms_ms/4911" TargetMode="External"/><Relationship Id="rId15" Type="http://schemas.openxmlformats.org/officeDocument/2006/relationships/hyperlink" Target="https://hmdb.ca/spectra/ms_ms/3274" TargetMode="External"/><Relationship Id="rId23" Type="http://schemas.openxmlformats.org/officeDocument/2006/relationships/hyperlink" Target="https://hmdb.ca/spectra/ms_ms/3518" TargetMode="External"/><Relationship Id="rId28" Type="http://schemas.openxmlformats.org/officeDocument/2006/relationships/comments" Target="../comments1.xml"/><Relationship Id="rId10" Type="http://schemas.openxmlformats.org/officeDocument/2006/relationships/hyperlink" Target="https://hmdb.ca/spectra/ms_ms/178125" TargetMode="External"/><Relationship Id="rId19" Type="http://schemas.openxmlformats.org/officeDocument/2006/relationships/hyperlink" Target="https://hmdb.ca/spectra/ms_ms/5254" TargetMode="External"/><Relationship Id="rId4" Type="http://schemas.openxmlformats.org/officeDocument/2006/relationships/hyperlink" Target="https://hmdb.ca/spectra/ms_ms/179109" TargetMode="External"/><Relationship Id="rId9" Type="http://schemas.openxmlformats.org/officeDocument/2006/relationships/hyperlink" Target="https://hmdb.ca/spectra/ms_ms/3245" TargetMode="External"/><Relationship Id="rId14" Type="http://schemas.openxmlformats.org/officeDocument/2006/relationships/hyperlink" Target="https://hmdb.ca/spectra/ms_ms/800" TargetMode="External"/><Relationship Id="rId22" Type="http://schemas.openxmlformats.org/officeDocument/2006/relationships/hyperlink" Target="https://hmdb.ca/spectra/ms_ms/31598" TargetMode="External"/><Relationship Id="rId27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https://www.embl.org/groups/metabolomics/protocols-used-for-lc-ms-analysis/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T1058"/>
  <sheetViews>
    <sheetView tabSelected="1" zoomScaleNormal="100" workbookViewId="0">
      <selection activeCell="A29" sqref="A29"/>
    </sheetView>
  </sheetViews>
  <sheetFormatPr baseColWidth="10" defaultColWidth="12.5703125" defaultRowHeight="15.75" customHeight="1" x14ac:dyDescent="0.2"/>
  <cols>
    <col min="1" max="1" width="21.5703125" customWidth="1"/>
    <col min="5" max="5" width="16.140625" customWidth="1"/>
    <col min="6" max="6" width="13.7109375" customWidth="1"/>
    <col min="9" max="9" width="14.5703125" customWidth="1"/>
    <col min="10" max="10" width="18.5703125" customWidth="1"/>
    <col min="11" max="11" width="16.42578125" customWidth="1"/>
    <col min="12" max="12" width="15.5703125" customWidth="1"/>
    <col min="13" max="13" width="17.140625" customWidth="1"/>
    <col min="14" max="14" width="15.42578125" customWidth="1"/>
    <col min="15" max="15" width="13.42578125" customWidth="1"/>
    <col min="16" max="16" width="12.85546875" customWidth="1"/>
    <col min="18" max="18" width="16" customWidth="1"/>
    <col min="19" max="19" width="15.5703125" customWidth="1"/>
    <col min="20" max="20" width="21.140625" customWidth="1"/>
    <col min="21" max="22" width="16.28515625" customWidth="1"/>
    <col min="30" max="30" width="14" customWidth="1"/>
    <col min="38" max="38" width="14.5703125" customWidth="1"/>
    <col min="46" max="46" width="15.42578125" customWidth="1"/>
    <col min="54" max="54" width="15.7109375" customWidth="1"/>
  </cols>
  <sheetData>
    <row r="1" spans="1:66" x14ac:dyDescent="0.2">
      <c r="A1" s="410"/>
      <c r="B1" s="358"/>
      <c r="C1" s="358"/>
      <c r="D1" s="358"/>
      <c r="E1" s="358"/>
      <c r="F1" s="358"/>
      <c r="G1" s="358"/>
      <c r="H1" s="2"/>
      <c r="I1" s="3"/>
      <c r="J1" s="3"/>
      <c r="K1" s="3"/>
      <c r="L1" s="3"/>
      <c r="M1" s="3"/>
      <c r="N1" s="3"/>
      <c r="O1" s="3"/>
      <c r="P1" s="3"/>
    </row>
    <row r="2" spans="1:66" ht="12.75" x14ac:dyDescent="0.2">
      <c r="A2" s="411" t="s">
        <v>0</v>
      </c>
      <c r="B2" s="409"/>
      <c r="C2" s="409"/>
      <c r="D2" s="409"/>
      <c r="E2" s="409"/>
      <c r="F2" s="409"/>
      <c r="G2" s="409"/>
      <c r="H2" s="409"/>
      <c r="I2" s="4"/>
      <c r="J2" s="4"/>
      <c r="K2" s="5"/>
      <c r="L2" s="411" t="s">
        <v>1</v>
      </c>
      <c r="M2" s="409"/>
      <c r="N2" s="409"/>
      <c r="O2" s="409"/>
      <c r="P2" s="409"/>
      <c r="Q2" s="409"/>
      <c r="R2" s="409"/>
      <c r="S2" s="357"/>
      <c r="T2" s="412" t="s">
        <v>2</v>
      </c>
      <c r="U2" s="409"/>
      <c r="V2" s="409"/>
      <c r="W2" s="409"/>
      <c r="X2" s="409"/>
      <c r="Y2" s="409"/>
      <c r="Z2" s="409"/>
      <c r="AA2" s="412" t="s">
        <v>3</v>
      </c>
      <c r="AB2" s="409"/>
      <c r="AC2" s="409"/>
      <c r="AD2" s="409"/>
      <c r="AE2" s="409"/>
      <c r="AF2" s="409"/>
      <c r="AG2" s="409"/>
      <c r="AH2" s="357"/>
      <c r="AI2" s="413" t="s">
        <v>4</v>
      </c>
      <c r="AJ2" s="409"/>
      <c r="AK2" s="409"/>
      <c r="AL2" s="409"/>
      <c r="AM2" s="409"/>
      <c r="AN2" s="409"/>
      <c r="AO2" s="409"/>
      <c r="AP2" s="357"/>
      <c r="AQ2" s="413" t="s">
        <v>5</v>
      </c>
      <c r="AR2" s="409"/>
      <c r="AS2" s="409"/>
      <c r="AT2" s="409"/>
      <c r="AU2" s="409"/>
      <c r="AV2" s="409"/>
      <c r="AW2" s="409"/>
      <c r="AX2" s="357"/>
      <c r="AY2" s="408" t="s">
        <v>6</v>
      </c>
      <c r="AZ2" s="409"/>
      <c r="BA2" s="409"/>
      <c r="BB2" s="409"/>
      <c r="BC2" s="409"/>
      <c r="BD2" s="409"/>
      <c r="BE2" s="409"/>
      <c r="BF2" s="357"/>
      <c r="BG2" s="408" t="s">
        <v>7</v>
      </c>
      <c r="BH2" s="409"/>
      <c r="BI2" s="409"/>
      <c r="BJ2" s="409"/>
      <c r="BK2" s="409"/>
      <c r="BL2" s="409"/>
      <c r="BM2" s="409"/>
      <c r="BN2" s="357"/>
    </row>
    <row r="3" spans="1:66" ht="12.75" x14ac:dyDescent="0.2">
      <c r="A3" s="6" t="s">
        <v>8</v>
      </c>
      <c r="B3" s="403" t="s">
        <v>9</v>
      </c>
      <c r="C3" s="357"/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403" t="s">
        <v>15</v>
      </c>
      <c r="J3" s="357"/>
      <c r="K3" s="7" t="s">
        <v>16</v>
      </c>
      <c r="L3" s="404"/>
      <c r="M3" s="405"/>
      <c r="N3" s="405"/>
      <c r="O3" s="405"/>
      <c r="P3" s="405"/>
      <c r="Q3" s="405"/>
      <c r="R3" s="405"/>
      <c r="S3" s="392"/>
      <c r="T3" s="404"/>
      <c r="U3" s="405"/>
      <c r="V3" s="405"/>
      <c r="W3" s="405"/>
      <c r="X3" s="405"/>
      <c r="Y3" s="405"/>
      <c r="Z3" s="405"/>
      <c r="AA3" s="404"/>
      <c r="AB3" s="405"/>
      <c r="AC3" s="405"/>
      <c r="AD3" s="405"/>
      <c r="AE3" s="405"/>
      <c r="AF3" s="405"/>
      <c r="AG3" s="405"/>
      <c r="AH3" s="392"/>
      <c r="AI3" s="404"/>
      <c r="AJ3" s="405"/>
      <c r="AK3" s="405"/>
      <c r="AL3" s="405"/>
      <c r="AM3" s="405"/>
      <c r="AN3" s="405"/>
      <c r="AO3" s="405"/>
      <c r="AP3" s="392"/>
      <c r="AQ3" s="404"/>
      <c r="AR3" s="405"/>
      <c r="AS3" s="405"/>
      <c r="AT3" s="405"/>
      <c r="AU3" s="405"/>
      <c r="AV3" s="405"/>
      <c r="AW3" s="405"/>
      <c r="AX3" s="392"/>
      <c r="AY3" s="404"/>
      <c r="AZ3" s="405"/>
      <c r="BA3" s="405"/>
      <c r="BB3" s="405"/>
      <c r="BC3" s="405"/>
      <c r="BD3" s="405"/>
      <c r="BE3" s="405"/>
      <c r="BF3" s="392"/>
      <c r="BG3" s="404"/>
      <c r="BH3" s="405"/>
      <c r="BI3" s="405"/>
      <c r="BJ3" s="405"/>
      <c r="BK3" s="405"/>
      <c r="BL3" s="405"/>
      <c r="BM3" s="405"/>
      <c r="BN3" s="392"/>
    </row>
    <row r="4" spans="1:66" x14ac:dyDescent="0.3">
      <c r="A4" s="8" t="s">
        <v>17</v>
      </c>
      <c r="B4" s="374" t="s">
        <v>18</v>
      </c>
      <c r="C4" s="357"/>
      <c r="D4" s="8" t="s">
        <v>224</v>
      </c>
      <c r="E4" s="9">
        <v>372.13213000000002</v>
      </c>
      <c r="F4" s="9">
        <v>373.13995999999997</v>
      </c>
      <c r="G4" s="10" t="s">
        <v>19</v>
      </c>
      <c r="H4" s="10" t="s">
        <v>20</v>
      </c>
      <c r="I4" s="374" t="s">
        <v>21</v>
      </c>
      <c r="J4" s="357"/>
      <c r="K4" s="8" t="s">
        <v>22</v>
      </c>
      <c r="L4" s="406"/>
      <c r="M4" s="358"/>
      <c r="N4" s="358"/>
      <c r="O4" s="358"/>
      <c r="P4" s="358"/>
      <c r="Q4" s="358"/>
      <c r="R4" s="358"/>
      <c r="S4" s="359"/>
      <c r="T4" s="406"/>
      <c r="U4" s="358"/>
      <c r="V4" s="358"/>
      <c r="W4" s="358"/>
      <c r="X4" s="358"/>
      <c r="Y4" s="358"/>
      <c r="Z4" s="358"/>
      <c r="AA4" s="406"/>
      <c r="AB4" s="358"/>
      <c r="AC4" s="358"/>
      <c r="AD4" s="358"/>
      <c r="AE4" s="358"/>
      <c r="AF4" s="358"/>
      <c r="AG4" s="358"/>
      <c r="AH4" s="359"/>
      <c r="AI4" s="406"/>
      <c r="AJ4" s="358"/>
      <c r="AK4" s="358"/>
      <c r="AL4" s="358"/>
      <c r="AM4" s="358"/>
      <c r="AN4" s="358"/>
      <c r="AO4" s="358"/>
      <c r="AP4" s="359"/>
      <c r="AQ4" s="406"/>
      <c r="AR4" s="358"/>
      <c r="AS4" s="358"/>
      <c r="AT4" s="358"/>
      <c r="AU4" s="358"/>
      <c r="AV4" s="358"/>
      <c r="AW4" s="358"/>
      <c r="AX4" s="359"/>
      <c r="AY4" s="406"/>
      <c r="AZ4" s="358"/>
      <c r="BA4" s="358"/>
      <c r="BB4" s="358"/>
      <c r="BC4" s="358"/>
      <c r="BD4" s="358"/>
      <c r="BE4" s="358"/>
      <c r="BF4" s="359"/>
      <c r="BG4" s="406"/>
      <c r="BH4" s="358"/>
      <c r="BI4" s="358"/>
      <c r="BJ4" s="358"/>
      <c r="BK4" s="358"/>
      <c r="BL4" s="358"/>
      <c r="BM4" s="358"/>
      <c r="BN4" s="359"/>
    </row>
    <row r="5" spans="1:66" ht="12.75" x14ac:dyDescent="0.2">
      <c r="A5" s="11" t="s">
        <v>23</v>
      </c>
      <c r="B5" s="11" t="s">
        <v>24</v>
      </c>
      <c r="C5" s="11" t="s">
        <v>25</v>
      </c>
      <c r="D5" s="11" t="s">
        <v>26</v>
      </c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32</v>
      </c>
      <c r="K5" s="11" t="s">
        <v>33</v>
      </c>
      <c r="L5" s="406"/>
      <c r="M5" s="358"/>
      <c r="N5" s="358"/>
      <c r="O5" s="358"/>
      <c r="P5" s="358"/>
      <c r="Q5" s="358"/>
      <c r="R5" s="358"/>
      <c r="S5" s="359"/>
      <c r="T5" s="406"/>
      <c r="U5" s="358"/>
      <c r="V5" s="358"/>
      <c r="W5" s="358"/>
      <c r="X5" s="358"/>
      <c r="Y5" s="358"/>
      <c r="Z5" s="358"/>
      <c r="AA5" s="406"/>
      <c r="AB5" s="358"/>
      <c r="AC5" s="358"/>
      <c r="AD5" s="358"/>
      <c r="AE5" s="358"/>
      <c r="AF5" s="358"/>
      <c r="AG5" s="358"/>
      <c r="AH5" s="359"/>
      <c r="AI5" s="406"/>
      <c r="AJ5" s="358"/>
      <c r="AK5" s="358"/>
      <c r="AL5" s="358"/>
      <c r="AM5" s="358"/>
      <c r="AN5" s="358"/>
      <c r="AO5" s="358"/>
      <c r="AP5" s="359"/>
      <c r="AQ5" s="406"/>
      <c r="AR5" s="358"/>
      <c r="AS5" s="358"/>
      <c r="AT5" s="358"/>
      <c r="AU5" s="358"/>
      <c r="AV5" s="358"/>
      <c r="AW5" s="358"/>
      <c r="AX5" s="359"/>
      <c r="AY5" s="406"/>
      <c r="AZ5" s="358"/>
      <c r="BA5" s="358"/>
      <c r="BB5" s="358"/>
      <c r="BC5" s="358"/>
      <c r="BD5" s="358"/>
      <c r="BE5" s="358"/>
      <c r="BF5" s="359"/>
      <c r="BG5" s="406"/>
      <c r="BH5" s="358"/>
      <c r="BI5" s="358"/>
      <c r="BJ5" s="358"/>
      <c r="BK5" s="358"/>
      <c r="BL5" s="358"/>
      <c r="BM5" s="358"/>
      <c r="BN5" s="359"/>
    </row>
    <row r="6" spans="1:66" ht="12.75" x14ac:dyDescent="0.2">
      <c r="A6" s="8" t="s">
        <v>34</v>
      </c>
      <c r="B6" s="9">
        <v>5.6211099999999998</v>
      </c>
      <c r="C6" s="8">
        <v>26415558</v>
      </c>
      <c r="D6" s="377">
        <f>AVERAGE(C6:C9)</f>
        <v>26916745.25</v>
      </c>
      <c r="E6" s="377">
        <f>STDEV(C6:C9)</f>
        <v>1578417.5162263785</v>
      </c>
      <c r="F6" s="402">
        <v>100</v>
      </c>
      <c r="G6" s="8">
        <v>373.13875999999999</v>
      </c>
      <c r="H6" s="8">
        <v>3944560.8</v>
      </c>
      <c r="I6" s="13">
        <f t="shared" ref="I6:I27" si="0">(($F$4-G6)/$F$4)*1000000</f>
        <v>3.2159514622421908</v>
      </c>
      <c r="J6" s="379">
        <f>AVERAGE(H6:H9)</f>
        <v>4022767.9749999996</v>
      </c>
      <c r="K6" s="379">
        <f>STDEV(H6:H9)</f>
        <v>531314.3484384974</v>
      </c>
      <c r="L6" s="406"/>
      <c r="M6" s="358"/>
      <c r="N6" s="358"/>
      <c r="O6" s="358"/>
      <c r="P6" s="358"/>
      <c r="Q6" s="358"/>
      <c r="R6" s="358"/>
      <c r="S6" s="359"/>
      <c r="T6" s="406"/>
      <c r="U6" s="358"/>
      <c r="V6" s="358"/>
      <c r="W6" s="358"/>
      <c r="X6" s="358"/>
      <c r="Y6" s="358"/>
      <c r="Z6" s="358"/>
      <c r="AA6" s="406"/>
      <c r="AB6" s="358"/>
      <c r="AC6" s="358"/>
      <c r="AD6" s="358"/>
      <c r="AE6" s="358"/>
      <c r="AF6" s="358"/>
      <c r="AG6" s="358"/>
      <c r="AH6" s="359"/>
      <c r="AI6" s="406"/>
      <c r="AJ6" s="358"/>
      <c r="AK6" s="358"/>
      <c r="AL6" s="358"/>
      <c r="AM6" s="358"/>
      <c r="AN6" s="358"/>
      <c r="AO6" s="358"/>
      <c r="AP6" s="359"/>
      <c r="AQ6" s="406"/>
      <c r="AR6" s="358"/>
      <c r="AS6" s="358"/>
      <c r="AT6" s="358"/>
      <c r="AU6" s="358"/>
      <c r="AV6" s="358"/>
      <c r="AW6" s="358"/>
      <c r="AX6" s="359"/>
      <c r="AY6" s="406"/>
      <c r="AZ6" s="358"/>
      <c r="BA6" s="358"/>
      <c r="BB6" s="358"/>
      <c r="BC6" s="358"/>
      <c r="BD6" s="358"/>
      <c r="BE6" s="358"/>
      <c r="BF6" s="359"/>
      <c r="BG6" s="406"/>
      <c r="BH6" s="358"/>
      <c r="BI6" s="358"/>
      <c r="BJ6" s="358"/>
      <c r="BK6" s="358"/>
      <c r="BL6" s="358"/>
      <c r="BM6" s="358"/>
      <c r="BN6" s="359"/>
    </row>
    <row r="7" spans="1:66" ht="12.75" x14ac:dyDescent="0.2">
      <c r="A7" s="8" t="s">
        <v>35</v>
      </c>
      <c r="B7" s="8">
        <v>5.62134</v>
      </c>
      <c r="C7" s="8">
        <v>25380183</v>
      </c>
      <c r="D7" s="360"/>
      <c r="E7" s="360"/>
      <c r="F7" s="360"/>
      <c r="G7" s="8">
        <v>373.13873000000001</v>
      </c>
      <c r="H7" s="8">
        <v>3759781.3</v>
      </c>
      <c r="I7" s="13">
        <f t="shared" si="0"/>
        <v>3.2963502487487353</v>
      </c>
      <c r="J7" s="360"/>
      <c r="K7" s="360"/>
      <c r="L7" s="406"/>
      <c r="M7" s="358"/>
      <c r="N7" s="358"/>
      <c r="O7" s="358"/>
      <c r="P7" s="358"/>
      <c r="Q7" s="358"/>
      <c r="R7" s="358"/>
      <c r="S7" s="359"/>
      <c r="T7" s="406"/>
      <c r="U7" s="358"/>
      <c r="V7" s="358"/>
      <c r="W7" s="358"/>
      <c r="X7" s="358"/>
      <c r="Y7" s="358"/>
      <c r="Z7" s="358"/>
      <c r="AA7" s="406"/>
      <c r="AB7" s="358"/>
      <c r="AC7" s="358"/>
      <c r="AD7" s="358"/>
      <c r="AE7" s="358"/>
      <c r="AF7" s="358"/>
      <c r="AG7" s="358"/>
      <c r="AH7" s="359"/>
      <c r="AI7" s="406"/>
      <c r="AJ7" s="358"/>
      <c r="AK7" s="358"/>
      <c r="AL7" s="358"/>
      <c r="AM7" s="358"/>
      <c r="AN7" s="358"/>
      <c r="AO7" s="358"/>
      <c r="AP7" s="359"/>
      <c r="AQ7" s="406"/>
      <c r="AR7" s="358"/>
      <c r="AS7" s="358"/>
      <c r="AT7" s="358"/>
      <c r="AU7" s="358"/>
      <c r="AV7" s="358"/>
      <c r="AW7" s="358"/>
      <c r="AX7" s="359"/>
      <c r="AY7" s="406"/>
      <c r="AZ7" s="358"/>
      <c r="BA7" s="358"/>
      <c r="BB7" s="358"/>
      <c r="BC7" s="358"/>
      <c r="BD7" s="358"/>
      <c r="BE7" s="358"/>
      <c r="BF7" s="359"/>
      <c r="BG7" s="406"/>
      <c r="BH7" s="358"/>
      <c r="BI7" s="358"/>
      <c r="BJ7" s="358"/>
      <c r="BK7" s="358"/>
      <c r="BL7" s="358"/>
      <c r="BM7" s="358"/>
      <c r="BN7" s="359"/>
    </row>
    <row r="8" spans="1:66" ht="12.75" x14ac:dyDescent="0.2">
      <c r="A8" s="8" t="s">
        <v>36</v>
      </c>
      <c r="B8" s="8">
        <v>5.61808</v>
      </c>
      <c r="C8" s="8">
        <v>26755412</v>
      </c>
      <c r="D8" s="360"/>
      <c r="E8" s="360"/>
      <c r="F8" s="360"/>
      <c r="G8" s="14">
        <v>373.13869999999997</v>
      </c>
      <c r="H8" s="8">
        <v>3596121.3</v>
      </c>
      <c r="I8" s="13">
        <f t="shared" si="0"/>
        <v>3.3767490354076184</v>
      </c>
      <c r="J8" s="360"/>
      <c r="K8" s="360"/>
      <c r="L8" s="406"/>
      <c r="M8" s="358"/>
      <c r="N8" s="358"/>
      <c r="O8" s="358"/>
      <c r="P8" s="358"/>
      <c r="Q8" s="358"/>
      <c r="R8" s="358"/>
      <c r="S8" s="359"/>
      <c r="T8" s="406"/>
      <c r="U8" s="358"/>
      <c r="V8" s="358"/>
      <c r="W8" s="358"/>
      <c r="X8" s="358"/>
      <c r="Y8" s="358"/>
      <c r="Z8" s="358"/>
      <c r="AA8" s="406"/>
      <c r="AB8" s="358"/>
      <c r="AC8" s="358"/>
      <c r="AD8" s="358"/>
      <c r="AE8" s="358"/>
      <c r="AF8" s="358"/>
      <c r="AG8" s="358"/>
      <c r="AH8" s="359"/>
      <c r="AI8" s="406"/>
      <c r="AJ8" s="358"/>
      <c r="AK8" s="358"/>
      <c r="AL8" s="358"/>
      <c r="AM8" s="358"/>
      <c r="AN8" s="358"/>
      <c r="AO8" s="358"/>
      <c r="AP8" s="359"/>
      <c r="AQ8" s="406"/>
      <c r="AR8" s="358"/>
      <c r="AS8" s="358"/>
      <c r="AT8" s="358"/>
      <c r="AU8" s="358"/>
      <c r="AV8" s="358"/>
      <c r="AW8" s="358"/>
      <c r="AX8" s="359"/>
      <c r="AY8" s="406"/>
      <c r="AZ8" s="358"/>
      <c r="BA8" s="358"/>
      <c r="BB8" s="358"/>
      <c r="BC8" s="358"/>
      <c r="BD8" s="358"/>
      <c r="BE8" s="358"/>
      <c r="BF8" s="359"/>
      <c r="BG8" s="406"/>
      <c r="BH8" s="358"/>
      <c r="BI8" s="358"/>
      <c r="BJ8" s="358"/>
      <c r="BK8" s="358"/>
      <c r="BL8" s="358"/>
      <c r="BM8" s="358"/>
      <c r="BN8" s="359"/>
    </row>
    <row r="9" spans="1:66" ht="12.75" x14ac:dyDescent="0.2">
      <c r="A9" s="8" t="s">
        <v>37</v>
      </c>
      <c r="B9" s="8">
        <v>5.6492100000000001</v>
      </c>
      <c r="C9" s="8">
        <v>29115828</v>
      </c>
      <c r="D9" s="325"/>
      <c r="E9" s="325"/>
      <c r="F9" s="325"/>
      <c r="G9" s="8">
        <v>373.13873000000001</v>
      </c>
      <c r="H9" s="8">
        <v>4790608.5</v>
      </c>
      <c r="I9" s="13">
        <f t="shared" si="0"/>
        <v>3.2963502487487353</v>
      </c>
      <c r="J9" s="325"/>
      <c r="K9" s="325"/>
      <c r="L9" s="406"/>
      <c r="M9" s="358"/>
      <c r="N9" s="358"/>
      <c r="O9" s="358"/>
      <c r="P9" s="358"/>
      <c r="Q9" s="358"/>
      <c r="R9" s="358"/>
      <c r="S9" s="359"/>
      <c r="T9" s="406"/>
      <c r="U9" s="358"/>
      <c r="V9" s="358"/>
      <c r="W9" s="358"/>
      <c r="X9" s="358"/>
      <c r="Y9" s="358"/>
      <c r="Z9" s="358"/>
      <c r="AA9" s="406"/>
      <c r="AB9" s="358"/>
      <c r="AC9" s="358"/>
      <c r="AD9" s="358"/>
      <c r="AE9" s="358"/>
      <c r="AF9" s="358"/>
      <c r="AG9" s="358"/>
      <c r="AH9" s="359"/>
      <c r="AI9" s="406"/>
      <c r="AJ9" s="358"/>
      <c r="AK9" s="358"/>
      <c r="AL9" s="358"/>
      <c r="AM9" s="358"/>
      <c r="AN9" s="358"/>
      <c r="AO9" s="358"/>
      <c r="AP9" s="359"/>
      <c r="AQ9" s="406"/>
      <c r="AR9" s="358"/>
      <c r="AS9" s="358"/>
      <c r="AT9" s="358"/>
      <c r="AU9" s="358"/>
      <c r="AV9" s="358"/>
      <c r="AW9" s="358"/>
      <c r="AX9" s="359"/>
      <c r="AY9" s="406"/>
      <c r="AZ9" s="358"/>
      <c r="BA9" s="358"/>
      <c r="BB9" s="358"/>
      <c r="BC9" s="358"/>
      <c r="BD9" s="358"/>
      <c r="BE9" s="358"/>
      <c r="BF9" s="359"/>
      <c r="BG9" s="406"/>
      <c r="BH9" s="358"/>
      <c r="BI9" s="358"/>
      <c r="BJ9" s="358"/>
      <c r="BK9" s="358"/>
      <c r="BL9" s="358"/>
      <c r="BM9" s="358"/>
      <c r="BN9" s="359"/>
    </row>
    <row r="10" spans="1:66" ht="12.75" x14ac:dyDescent="0.2">
      <c r="A10" s="15">
        <v>1</v>
      </c>
      <c r="B10" s="15">
        <v>5.6537499999999996</v>
      </c>
      <c r="C10" s="15">
        <v>1508507962</v>
      </c>
      <c r="D10" s="375">
        <f>AVERAGE(C10:C12)</f>
        <v>1452103419.6666667</v>
      </c>
      <c r="E10" s="375">
        <f>STDEV(C10:C12)</f>
        <v>50166689.872112714</v>
      </c>
      <c r="F10" s="415" t="s">
        <v>38</v>
      </c>
      <c r="G10" s="15">
        <v>373.13891999999998</v>
      </c>
      <c r="H10" s="16">
        <v>240651488</v>
      </c>
      <c r="I10" s="17">
        <f t="shared" si="0"/>
        <v>2.7871579339533876</v>
      </c>
      <c r="J10" s="376">
        <f>AVERAGE(H10:H12)</f>
        <v>208493621.33333334</v>
      </c>
      <c r="K10" s="376">
        <f>STDEV(H10:H12)</f>
        <v>27979970.989102188</v>
      </c>
      <c r="L10" s="406"/>
      <c r="M10" s="358"/>
      <c r="N10" s="358"/>
      <c r="O10" s="358"/>
      <c r="P10" s="358"/>
      <c r="Q10" s="358"/>
      <c r="R10" s="358"/>
      <c r="S10" s="359"/>
      <c r="T10" s="406"/>
      <c r="U10" s="358"/>
      <c r="V10" s="358"/>
      <c r="W10" s="358"/>
      <c r="X10" s="358"/>
      <c r="Y10" s="358"/>
      <c r="Z10" s="358"/>
      <c r="AA10" s="406"/>
      <c r="AB10" s="358"/>
      <c r="AC10" s="358"/>
      <c r="AD10" s="358"/>
      <c r="AE10" s="358"/>
      <c r="AF10" s="358"/>
      <c r="AG10" s="358"/>
      <c r="AH10" s="359"/>
      <c r="AI10" s="406"/>
      <c r="AJ10" s="358"/>
      <c r="AK10" s="358"/>
      <c r="AL10" s="358"/>
      <c r="AM10" s="358"/>
      <c r="AN10" s="358"/>
      <c r="AO10" s="358"/>
      <c r="AP10" s="359"/>
      <c r="AQ10" s="406"/>
      <c r="AR10" s="358"/>
      <c r="AS10" s="358"/>
      <c r="AT10" s="358"/>
      <c r="AU10" s="358"/>
      <c r="AV10" s="358"/>
      <c r="AW10" s="358"/>
      <c r="AX10" s="359"/>
      <c r="AY10" s="406"/>
      <c r="AZ10" s="358"/>
      <c r="BA10" s="358"/>
      <c r="BB10" s="358"/>
      <c r="BC10" s="358"/>
      <c r="BD10" s="358"/>
      <c r="BE10" s="358"/>
      <c r="BF10" s="359"/>
      <c r="BG10" s="406"/>
      <c r="BH10" s="358"/>
      <c r="BI10" s="358"/>
      <c r="BJ10" s="358"/>
      <c r="BK10" s="358"/>
      <c r="BL10" s="358"/>
      <c r="BM10" s="358"/>
      <c r="BN10" s="359"/>
    </row>
    <row r="11" spans="1:66" ht="12.75" x14ac:dyDescent="0.2">
      <c r="A11" s="15">
        <v>2</v>
      </c>
      <c r="B11" s="15">
        <v>5.6737900000000003</v>
      </c>
      <c r="C11" s="15">
        <v>1412473442</v>
      </c>
      <c r="D11" s="360"/>
      <c r="E11" s="360"/>
      <c r="F11" s="360"/>
      <c r="G11" s="15">
        <v>373.13898</v>
      </c>
      <c r="H11" s="16">
        <v>189716080</v>
      </c>
      <c r="I11" s="17">
        <f t="shared" si="0"/>
        <v>2.62636036078796</v>
      </c>
      <c r="J11" s="360"/>
      <c r="K11" s="360"/>
      <c r="L11" s="406"/>
      <c r="M11" s="358"/>
      <c r="N11" s="358"/>
      <c r="O11" s="358"/>
      <c r="P11" s="358"/>
      <c r="Q11" s="358"/>
      <c r="R11" s="358"/>
      <c r="S11" s="359"/>
      <c r="T11" s="406"/>
      <c r="U11" s="358"/>
      <c r="V11" s="358"/>
      <c r="W11" s="358"/>
      <c r="X11" s="358"/>
      <c r="Y11" s="358"/>
      <c r="Z11" s="358"/>
      <c r="AA11" s="406"/>
      <c r="AB11" s="358"/>
      <c r="AC11" s="358"/>
      <c r="AD11" s="358"/>
      <c r="AE11" s="358"/>
      <c r="AF11" s="358"/>
      <c r="AG11" s="358"/>
      <c r="AH11" s="359"/>
      <c r="AI11" s="406"/>
      <c r="AJ11" s="358"/>
      <c r="AK11" s="358"/>
      <c r="AL11" s="358"/>
      <c r="AM11" s="358"/>
      <c r="AN11" s="358"/>
      <c r="AO11" s="358"/>
      <c r="AP11" s="359"/>
      <c r="AQ11" s="406"/>
      <c r="AR11" s="358"/>
      <c r="AS11" s="358"/>
      <c r="AT11" s="358"/>
      <c r="AU11" s="358"/>
      <c r="AV11" s="358"/>
      <c r="AW11" s="358"/>
      <c r="AX11" s="359"/>
      <c r="AY11" s="406"/>
      <c r="AZ11" s="358"/>
      <c r="BA11" s="358"/>
      <c r="BB11" s="358"/>
      <c r="BC11" s="358"/>
      <c r="BD11" s="358"/>
      <c r="BE11" s="358"/>
      <c r="BF11" s="359"/>
      <c r="BG11" s="406"/>
      <c r="BH11" s="358"/>
      <c r="BI11" s="358"/>
      <c r="BJ11" s="358"/>
      <c r="BK11" s="358"/>
      <c r="BL11" s="358"/>
      <c r="BM11" s="358"/>
      <c r="BN11" s="359"/>
    </row>
    <row r="12" spans="1:66" ht="12.75" x14ac:dyDescent="0.2">
      <c r="A12" s="15">
        <v>3</v>
      </c>
      <c r="B12" s="15">
        <v>5.6744399999999997</v>
      </c>
      <c r="C12" s="15">
        <v>1435328855</v>
      </c>
      <c r="D12" s="325"/>
      <c r="E12" s="325"/>
      <c r="F12" s="325"/>
      <c r="G12" s="15">
        <v>373.13889</v>
      </c>
      <c r="H12" s="16">
        <v>195113296</v>
      </c>
      <c r="I12" s="17">
        <f t="shared" si="0"/>
        <v>2.8675567204599326</v>
      </c>
      <c r="J12" s="325"/>
      <c r="K12" s="325"/>
      <c r="L12" s="406"/>
      <c r="M12" s="358"/>
      <c r="N12" s="358"/>
      <c r="O12" s="358"/>
      <c r="P12" s="358"/>
      <c r="Q12" s="358"/>
      <c r="R12" s="358"/>
      <c r="S12" s="359"/>
      <c r="T12" s="406"/>
      <c r="U12" s="358"/>
      <c r="V12" s="358"/>
      <c r="W12" s="358"/>
      <c r="X12" s="358"/>
      <c r="Y12" s="358"/>
      <c r="Z12" s="358"/>
      <c r="AA12" s="406"/>
      <c r="AB12" s="358"/>
      <c r="AC12" s="358"/>
      <c r="AD12" s="358"/>
      <c r="AE12" s="358"/>
      <c r="AF12" s="358"/>
      <c r="AG12" s="358"/>
      <c r="AH12" s="359"/>
      <c r="AI12" s="406"/>
      <c r="AJ12" s="358"/>
      <c r="AK12" s="358"/>
      <c r="AL12" s="358"/>
      <c r="AM12" s="358"/>
      <c r="AN12" s="358"/>
      <c r="AO12" s="358"/>
      <c r="AP12" s="359"/>
      <c r="AQ12" s="406"/>
      <c r="AR12" s="358"/>
      <c r="AS12" s="358"/>
      <c r="AT12" s="358"/>
      <c r="AU12" s="358"/>
      <c r="AV12" s="358"/>
      <c r="AW12" s="358"/>
      <c r="AX12" s="359"/>
      <c r="AY12" s="406"/>
      <c r="AZ12" s="358"/>
      <c r="BA12" s="358"/>
      <c r="BB12" s="358"/>
      <c r="BC12" s="358"/>
      <c r="BD12" s="358"/>
      <c r="BE12" s="358"/>
      <c r="BF12" s="359"/>
      <c r="BG12" s="406"/>
      <c r="BH12" s="358"/>
      <c r="BI12" s="358"/>
      <c r="BJ12" s="358"/>
      <c r="BK12" s="358"/>
      <c r="BL12" s="358"/>
      <c r="BM12" s="358"/>
      <c r="BN12" s="359"/>
    </row>
    <row r="13" spans="1:66" ht="12.75" x14ac:dyDescent="0.2">
      <c r="A13" s="8">
        <v>4</v>
      </c>
      <c r="B13" s="8">
        <v>5.6675599999999999</v>
      </c>
      <c r="C13" s="8">
        <v>1368110598</v>
      </c>
      <c r="D13" s="377">
        <f>AVERAGE(C13:C15)</f>
        <v>1445591709.6666667</v>
      </c>
      <c r="E13" s="377">
        <f>STDEV(C13:C15)</f>
        <v>71578722.574232668</v>
      </c>
      <c r="F13" s="378" t="s">
        <v>38</v>
      </c>
      <c r="G13" s="8">
        <v>373.13878999999997</v>
      </c>
      <c r="H13" s="18">
        <v>158270528</v>
      </c>
      <c r="I13" s="13">
        <f t="shared" si="0"/>
        <v>3.1355526757356458</v>
      </c>
      <c r="J13" s="379">
        <f>AVERAGE(H13:H15)</f>
        <v>202724234.66666666</v>
      </c>
      <c r="K13" s="379">
        <f>STDEV(H13:H15)</f>
        <v>39000497.738048315</v>
      </c>
      <c r="L13" s="406"/>
      <c r="M13" s="358"/>
      <c r="N13" s="358"/>
      <c r="O13" s="358"/>
      <c r="P13" s="358"/>
      <c r="Q13" s="358"/>
      <c r="R13" s="358"/>
      <c r="S13" s="359"/>
      <c r="T13" s="406"/>
      <c r="U13" s="358"/>
      <c r="V13" s="358"/>
      <c r="W13" s="358"/>
      <c r="X13" s="358"/>
      <c r="Y13" s="358"/>
      <c r="Z13" s="358"/>
      <c r="AA13" s="406"/>
      <c r="AB13" s="358"/>
      <c r="AC13" s="358"/>
      <c r="AD13" s="358"/>
      <c r="AE13" s="358"/>
      <c r="AF13" s="358"/>
      <c r="AG13" s="358"/>
      <c r="AH13" s="359"/>
      <c r="AI13" s="406"/>
      <c r="AJ13" s="358"/>
      <c r="AK13" s="358"/>
      <c r="AL13" s="358"/>
      <c r="AM13" s="358"/>
      <c r="AN13" s="358"/>
      <c r="AO13" s="358"/>
      <c r="AP13" s="359"/>
      <c r="AQ13" s="406"/>
      <c r="AR13" s="358"/>
      <c r="AS13" s="358"/>
      <c r="AT13" s="358"/>
      <c r="AU13" s="358"/>
      <c r="AV13" s="358"/>
      <c r="AW13" s="358"/>
      <c r="AX13" s="359"/>
      <c r="AY13" s="406"/>
      <c r="AZ13" s="358"/>
      <c r="BA13" s="358"/>
      <c r="BB13" s="358"/>
      <c r="BC13" s="358"/>
      <c r="BD13" s="358"/>
      <c r="BE13" s="358"/>
      <c r="BF13" s="359"/>
      <c r="BG13" s="406"/>
      <c r="BH13" s="358"/>
      <c r="BI13" s="358"/>
      <c r="BJ13" s="358"/>
      <c r="BK13" s="358"/>
      <c r="BL13" s="358"/>
      <c r="BM13" s="358"/>
      <c r="BN13" s="359"/>
    </row>
    <row r="14" spans="1:66" ht="12.75" x14ac:dyDescent="0.2">
      <c r="A14" s="8">
        <v>5</v>
      </c>
      <c r="B14" s="8">
        <v>5.6537899999999999</v>
      </c>
      <c r="C14" s="8">
        <v>1509252569</v>
      </c>
      <c r="D14" s="360"/>
      <c r="E14" s="360"/>
      <c r="F14" s="360"/>
      <c r="G14" s="8">
        <v>373.13891999999998</v>
      </c>
      <c r="H14" s="18">
        <v>231191264</v>
      </c>
      <c r="I14" s="13">
        <f t="shared" si="0"/>
        <v>2.7871579339533876</v>
      </c>
      <c r="J14" s="360"/>
      <c r="K14" s="360"/>
      <c r="L14" s="406"/>
      <c r="M14" s="358"/>
      <c r="N14" s="358"/>
      <c r="O14" s="358"/>
      <c r="P14" s="358"/>
      <c r="Q14" s="358"/>
      <c r="R14" s="358"/>
      <c r="S14" s="359"/>
      <c r="T14" s="406"/>
      <c r="U14" s="358"/>
      <c r="V14" s="358"/>
      <c r="W14" s="358"/>
      <c r="X14" s="358"/>
      <c r="Y14" s="358"/>
      <c r="Z14" s="358"/>
      <c r="AA14" s="406"/>
      <c r="AB14" s="358"/>
      <c r="AC14" s="358"/>
      <c r="AD14" s="358"/>
      <c r="AE14" s="358"/>
      <c r="AF14" s="358"/>
      <c r="AG14" s="358"/>
      <c r="AH14" s="359"/>
      <c r="AI14" s="406"/>
      <c r="AJ14" s="358"/>
      <c r="AK14" s="358"/>
      <c r="AL14" s="358"/>
      <c r="AM14" s="358"/>
      <c r="AN14" s="358"/>
      <c r="AO14" s="358"/>
      <c r="AP14" s="359"/>
      <c r="AQ14" s="406"/>
      <c r="AR14" s="358"/>
      <c r="AS14" s="358"/>
      <c r="AT14" s="358"/>
      <c r="AU14" s="358"/>
      <c r="AV14" s="358"/>
      <c r="AW14" s="358"/>
      <c r="AX14" s="359"/>
      <c r="AY14" s="406"/>
      <c r="AZ14" s="358"/>
      <c r="BA14" s="358"/>
      <c r="BB14" s="358"/>
      <c r="BC14" s="358"/>
      <c r="BD14" s="358"/>
      <c r="BE14" s="358"/>
      <c r="BF14" s="359"/>
      <c r="BG14" s="406"/>
      <c r="BH14" s="358"/>
      <c r="BI14" s="358"/>
      <c r="BJ14" s="358"/>
      <c r="BK14" s="358"/>
      <c r="BL14" s="358"/>
      <c r="BM14" s="358"/>
      <c r="BN14" s="359"/>
    </row>
    <row r="15" spans="1:66" ht="12.75" x14ac:dyDescent="0.2">
      <c r="A15" s="8">
        <v>6</v>
      </c>
      <c r="B15" s="8">
        <v>5.6639799999999996</v>
      </c>
      <c r="C15" s="8">
        <v>1459411962</v>
      </c>
      <c r="D15" s="325"/>
      <c r="E15" s="325"/>
      <c r="F15" s="325"/>
      <c r="G15" s="8">
        <v>373.13904000000002</v>
      </c>
      <c r="H15" s="18">
        <v>218710912</v>
      </c>
      <c r="I15" s="13">
        <f t="shared" si="0"/>
        <v>2.4655627876225319</v>
      </c>
      <c r="J15" s="325"/>
      <c r="K15" s="325"/>
      <c r="L15" s="406"/>
      <c r="M15" s="358"/>
      <c r="N15" s="358"/>
      <c r="O15" s="358"/>
      <c r="P15" s="358"/>
      <c r="Q15" s="358"/>
      <c r="R15" s="358"/>
      <c r="S15" s="359"/>
      <c r="T15" s="406"/>
      <c r="U15" s="358"/>
      <c r="V15" s="358"/>
      <c r="W15" s="358"/>
      <c r="X15" s="358"/>
      <c r="Y15" s="358"/>
      <c r="Z15" s="358"/>
      <c r="AA15" s="406"/>
      <c r="AB15" s="358"/>
      <c r="AC15" s="358"/>
      <c r="AD15" s="358"/>
      <c r="AE15" s="358"/>
      <c r="AF15" s="358"/>
      <c r="AG15" s="358"/>
      <c r="AH15" s="359"/>
      <c r="AI15" s="406"/>
      <c r="AJ15" s="358"/>
      <c r="AK15" s="358"/>
      <c r="AL15" s="358"/>
      <c r="AM15" s="358"/>
      <c r="AN15" s="358"/>
      <c r="AO15" s="358"/>
      <c r="AP15" s="359"/>
      <c r="AQ15" s="406"/>
      <c r="AR15" s="358"/>
      <c r="AS15" s="358"/>
      <c r="AT15" s="358"/>
      <c r="AU15" s="358"/>
      <c r="AV15" s="358"/>
      <c r="AW15" s="358"/>
      <c r="AX15" s="359"/>
      <c r="AY15" s="406"/>
      <c r="AZ15" s="358"/>
      <c r="BA15" s="358"/>
      <c r="BB15" s="358"/>
      <c r="BC15" s="358"/>
      <c r="BD15" s="358"/>
      <c r="BE15" s="358"/>
      <c r="BF15" s="359"/>
      <c r="BG15" s="406"/>
      <c r="BH15" s="358"/>
      <c r="BI15" s="358"/>
      <c r="BJ15" s="358"/>
      <c r="BK15" s="358"/>
      <c r="BL15" s="358"/>
      <c r="BM15" s="358"/>
      <c r="BN15" s="359"/>
    </row>
    <row r="16" spans="1:66" ht="12.75" x14ac:dyDescent="0.2">
      <c r="A16" s="19">
        <v>7</v>
      </c>
      <c r="B16" s="20">
        <v>5.6483999999999996</v>
      </c>
      <c r="C16" s="19">
        <v>1294949530</v>
      </c>
      <c r="D16" s="380">
        <f>AVERAGE(C16:C18)</f>
        <v>1328646713</v>
      </c>
      <c r="E16" s="380">
        <f>STDEV(C16:C18)</f>
        <v>58365233.027946241</v>
      </c>
      <c r="F16" s="381" t="s">
        <v>38</v>
      </c>
      <c r="G16" s="19">
        <v>373.13891999999998</v>
      </c>
      <c r="H16" s="21">
        <v>179151008</v>
      </c>
      <c r="I16" s="22">
        <f t="shared" si="0"/>
        <v>2.7871579339533876</v>
      </c>
      <c r="J16" s="382">
        <f>AVERAGE(H16:H18)</f>
        <v>188258186.66666666</v>
      </c>
      <c r="K16" s="382">
        <f>STDEV(H16:H18)</f>
        <v>15774096.16427405</v>
      </c>
      <c r="L16" s="406"/>
      <c r="M16" s="358"/>
      <c r="N16" s="358"/>
      <c r="O16" s="358"/>
      <c r="P16" s="358"/>
      <c r="Q16" s="358"/>
      <c r="R16" s="358"/>
      <c r="S16" s="359"/>
      <c r="T16" s="406"/>
      <c r="U16" s="358"/>
      <c r="V16" s="358"/>
      <c r="W16" s="358"/>
      <c r="X16" s="358"/>
      <c r="Y16" s="358"/>
      <c r="Z16" s="358"/>
      <c r="AA16" s="406"/>
      <c r="AB16" s="358"/>
      <c r="AC16" s="358"/>
      <c r="AD16" s="358"/>
      <c r="AE16" s="358"/>
      <c r="AF16" s="358"/>
      <c r="AG16" s="358"/>
      <c r="AH16" s="359"/>
      <c r="AI16" s="406"/>
      <c r="AJ16" s="358"/>
      <c r="AK16" s="358"/>
      <c r="AL16" s="358"/>
      <c r="AM16" s="358"/>
      <c r="AN16" s="358"/>
      <c r="AO16" s="358"/>
      <c r="AP16" s="359"/>
      <c r="AQ16" s="406"/>
      <c r="AR16" s="358"/>
      <c r="AS16" s="358"/>
      <c r="AT16" s="358"/>
      <c r="AU16" s="358"/>
      <c r="AV16" s="358"/>
      <c r="AW16" s="358"/>
      <c r="AX16" s="359"/>
      <c r="AY16" s="406"/>
      <c r="AZ16" s="358"/>
      <c r="BA16" s="358"/>
      <c r="BB16" s="358"/>
      <c r="BC16" s="358"/>
      <c r="BD16" s="358"/>
      <c r="BE16" s="358"/>
      <c r="BF16" s="359"/>
      <c r="BG16" s="406"/>
      <c r="BH16" s="358"/>
      <c r="BI16" s="358"/>
      <c r="BJ16" s="358"/>
      <c r="BK16" s="358"/>
      <c r="BL16" s="358"/>
      <c r="BM16" s="358"/>
      <c r="BN16" s="359"/>
    </row>
    <row r="17" spans="1:72" ht="12.75" x14ac:dyDescent="0.2">
      <c r="A17" s="19">
        <v>8</v>
      </c>
      <c r="B17" s="19">
        <v>5.6543299999999999</v>
      </c>
      <c r="C17" s="19">
        <v>1396041079</v>
      </c>
      <c r="D17" s="360"/>
      <c r="E17" s="360"/>
      <c r="F17" s="360"/>
      <c r="G17" s="19">
        <v>373.13904000000002</v>
      </c>
      <c r="H17" s="21">
        <v>206472544</v>
      </c>
      <c r="I17" s="22">
        <f t="shared" si="0"/>
        <v>2.4655627876225319</v>
      </c>
      <c r="J17" s="360"/>
      <c r="K17" s="360"/>
      <c r="L17" s="406"/>
      <c r="M17" s="358"/>
      <c r="N17" s="358"/>
      <c r="O17" s="358"/>
      <c r="P17" s="358"/>
      <c r="Q17" s="358"/>
      <c r="R17" s="358"/>
      <c r="S17" s="359"/>
      <c r="T17" s="406"/>
      <c r="U17" s="358"/>
      <c r="V17" s="358"/>
      <c r="W17" s="358"/>
      <c r="X17" s="358"/>
      <c r="Y17" s="358"/>
      <c r="Z17" s="358"/>
      <c r="AA17" s="406"/>
      <c r="AB17" s="358"/>
      <c r="AC17" s="358"/>
      <c r="AD17" s="358"/>
      <c r="AE17" s="358"/>
      <c r="AF17" s="358"/>
      <c r="AG17" s="358"/>
      <c r="AH17" s="359"/>
      <c r="AI17" s="406"/>
      <c r="AJ17" s="358"/>
      <c r="AK17" s="358"/>
      <c r="AL17" s="358"/>
      <c r="AM17" s="358"/>
      <c r="AN17" s="358"/>
      <c r="AO17" s="358"/>
      <c r="AP17" s="359"/>
      <c r="AQ17" s="406"/>
      <c r="AR17" s="358"/>
      <c r="AS17" s="358"/>
      <c r="AT17" s="358"/>
      <c r="AU17" s="358"/>
      <c r="AV17" s="358"/>
      <c r="AW17" s="358"/>
      <c r="AX17" s="359"/>
      <c r="AY17" s="406"/>
      <c r="AZ17" s="358"/>
      <c r="BA17" s="358"/>
      <c r="BB17" s="358"/>
      <c r="BC17" s="358"/>
      <c r="BD17" s="358"/>
      <c r="BE17" s="358"/>
      <c r="BF17" s="359"/>
      <c r="BG17" s="406"/>
      <c r="BH17" s="358"/>
      <c r="BI17" s="358"/>
      <c r="BJ17" s="358"/>
      <c r="BK17" s="358"/>
      <c r="BL17" s="358"/>
      <c r="BM17" s="358"/>
      <c r="BN17" s="359"/>
    </row>
    <row r="18" spans="1:72" ht="12.75" x14ac:dyDescent="0.2">
      <c r="A18" s="19">
        <v>9</v>
      </c>
      <c r="B18" s="20">
        <v>5.6483999999999996</v>
      </c>
      <c r="C18" s="19">
        <v>1294949530</v>
      </c>
      <c r="D18" s="325"/>
      <c r="E18" s="325"/>
      <c r="F18" s="325"/>
      <c r="G18" s="19">
        <v>373.13891999999998</v>
      </c>
      <c r="H18" s="21">
        <v>179151008</v>
      </c>
      <c r="I18" s="22">
        <f t="shared" si="0"/>
        <v>2.7871579339533876</v>
      </c>
      <c r="J18" s="325"/>
      <c r="K18" s="325"/>
      <c r="L18" s="406"/>
      <c r="M18" s="358"/>
      <c r="N18" s="358"/>
      <c r="O18" s="358"/>
      <c r="P18" s="358"/>
      <c r="Q18" s="358"/>
      <c r="R18" s="358"/>
      <c r="S18" s="359"/>
      <c r="T18" s="406"/>
      <c r="U18" s="358"/>
      <c r="V18" s="358"/>
      <c r="W18" s="358"/>
      <c r="X18" s="358"/>
      <c r="Y18" s="358"/>
      <c r="Z18" s="358"/>
      <c r="AA18" s="406"/>
      <c r="AB18" s="358"/>
      <c r="AC18" s="358"/>
      <c r="AD18" s="358"/>
      <c r="AE18" s="358"/>
      <c r="AF18" s="358"/>
      <c r="AG18" s="358"/>
      <c r="AH18" s="359"/>
      <c r="AI18" s="406"/>
      <c r="AJ18" s="358"/>
      <c r="AK18" s="358"/>
      <c r="AL18" s="358"/>
      <c r="AM18" s="358"/>
      <c r="AN18" s="358"/>
      <c r="AO18" s="358"/>
      <c r="AP18" s="359"/>
      <c r="AQ18" s="406"/>
      <c r="AR18" s="358"/>
      <c r="AS18" s="358"/>
      <c r="AT18" s="358"/>
      <c r="AU18" s="358"/>
      <c r="AV18" s="358"/>
      <c r="AW18" s="358"/>
      <c r="AX18" s="359"/>
      <c r="AY18" s="406"/>
      <c r="AZ18" s="358"/>
      <c r="BA18" s="358"/>
      <c r="BB18" s="358"/>
      <c r="BC18" s="358"/>
      <c r="BD18" s="358"/>
      <c r="BE18" s="358"/>
      <c r="BF18" s="359"/>
      <c r="BG18" s="406"/>
      <c r="BH18" s="358"/>
      <c r="BI18" s="358"/>
      <c r="BJ18" s="358"/>
      <c r="BK18" s="358"/>
      <c r="BL18" s="358"/>
      <c r="BM18" s="358"/>
      <c r="BN18" s="359"/>
    </row>
    <row r="19" spans="1:72" ht="12.75" x14ac:dyDescent="0.2">
      <c r="A19" s="8">
        <v>10</v>
      </c>
      <c r="B19" s="8">
        <v>5.6515599999999999</v>
      </c>
      <c r="C19" s="8">
        <v>1409188793</v>
      </c>
      <c r="D19" s="402">
        <f>AVERAGE(C19:C21)</f>
        <v>1430467204.6666667</v>
      </c>
      <c r="E19" s="377">
        <f>STDEV(C19:C21)</f>
        <v>27759948.964571394</v>
      </c>
      <c r="F19" s="378" t="s">
        <v>38</v>
      </c>
      <c r="G19" s="8">
        <v>373.13878999999997</v>
      </c>
      <c r="H19" s="18">
        <v>208254976</v>
      </c>
      <c r="I19" s="13">
        <f t="shared" si="0"/>
        <v>3.1355526757356458</v>
      </c>
      <c r="J19" s="379">
        <f>AVERAGE(H19:H21)</f>
        <v>198859541.33333334</v>
      </c>
      <c r="K19" s="379">
        <f>STDEV(H19:H21)</f>
        <v>21010880.33220325</v>
      </c>
      <c r="L19" s="406"/>
      <c r="M19" s="358"/>
      <c r="N19" s="358"/>
      <c r="O19" s="358"/>
      <c r="P19" s="358"/>
      <c r="Q19" s="358"/>
      <c r="R19" s="358"/>
      <c r="S19" s="359"/>
      <c r="T19" s="406"/>
      <c r="U19" s="358"/>
      <c r="V19" s="358"/>
      <c r="W19" s="358"/>
      <c r="X19" s="358"/>
      <c r="Y19" s="358"/>
      <c r="Z19" s="358"/>
      <c r="AA19" s="406"/>
      <c r="AB19" s="358"/>
      <c r="AC19" s="358"/>
      <c r="AD19" s="358"/>
      <c r="AE19" s="358"/>
      <c r="AF19" s="358"/>
      <c r="AG19" s="358"/>
      <c r="AH19" s="359"/>
      <c r="AI19" s="406"/>
      <c r="AJ19" s="358"/>
      <c r="AK19" s="358"/>
      <c r="AL19" s="358"/>
      <c r="AM19" s="358"/>
      <c r="AN19" s="358"/>
      <c r="AO19" s="358"/>
      <c r="AP19" s="359"/>
      <c r="AQ19" s="406"/>
      <c r="AR19" s="358"/>
      <c r="AS19" s="358"/>
      <c r="AT19" s="358"/>
      <c r="AU19" s="358"/>
      <c r="AV19" s="358"/>
      <c r="AW19" s="358"/>
      <c r="AX19" s="359"/>
      <c r="AY19" s="406"/>
      <c r="AZ19" s="358"/>
      <c r="BA19" s="358"/>
      <c r="BB19" s="358"/>
      <c r="BC19" s="358"/>
      <c r="BD19" s="358"/>
      <c r="BE19" s="358"/>
      <c r="BF19" s="359"/>
      <c r="BG19" s="406"/>
      <c r="BH19" s="358"/>
      <c r="BI19" s="358"/>
      <c r="BJ19" s="358"/>
      <c r="BK19" s="358"/>
      <c r="BL19" s="358"/>
      <c r="BM19" s="358"/>
      <c r="BN19" s="359"/>
    </row>
    <row r="20" spans="1:72" ht="12.75" x14ac:dyDescent="0.2">
      <c r="A20" s="8">
        <v>11</v>
      </c>
      <c r="B20" s="8">
        <v>5.6486299999999998</v>
      </c>
      <c r="C20" s="8">
        <v>1420344988</v>
      </c>
      <c r="D20" s="360"/>
      <c r="E20" s="360"/>
      <c r="F20" s="360"/>
      <c r="G20" s="8">
        <v>373.13875999999999</v>
      </c>
      <c r="H20" s="18">
        <v>174790416</v>
      </c>
      <c r="I20" s="13">
        <f t="shared" si="0"/>
        <v>3.2159514622421908</v>
      </c>
      <c r="J20" s="360"/>
      <c r="K20" s="360"/>
      <c r="L20" s="406"/>
      <c r="M20" s="358"/>
      <c r="N20" s="358"/>
      <c r="O20" s="358"/>
      <c r="P20" s="358"/>
      <c r="Q20" s="358"/>
      <c r="R20" s="358"/>
      <c r="S20" s="359"/>
      <c r="T20" s="406"/>
      <c r="U20" s="358"/>
      <c r="V20" s="358"/>
      <c r="W20" s="358"/>
      <c r="X20" s="358"/>
      <c r="Y20" s="358"/>
      <c r="Z20" s="358"/>
      <c r="AA20" s="406"/>
      <c r="AB20" s="358"/>
      <c r="AC20" s="358"/>
      <c r="AD20" s="358"/>
      <c r="AE20" s="358"/>
      <c r="AF20" s="358"/>
      <c r="AG20" s="358"/>
      <c r="AH20" s="359"/>
      <c r="AI20" s="406"/>
      <c r="AJ20" s="358"/>
      <c r="AK20" s="358"/>
      <c r="AL20" s="358"/>
      <c r="AM20" s="358"/>
      <c r="AN20" s="358"/>
      <c r="AO20" s="358"/>
      <c r="AP20" s="359"/>
      <c r="AQ20" s="406"/>
      <c r="AR20" s="358"/>
      <c r="AS20" s="358"/>
      <c r="AT20" s="358"/>
      <c r="AU20" s="358"/>
      <c r="AV20" s="358"/>
      <c r="AW20" s="358"/>
      <c r="AX20" s="359"/>
      <c r="AY20" s="406"/>
      <c r="AZ20" s="358"/>
      <c r="BA20" s="358"/>
      <c r="BB20" s="358"/>
      <c r="BC20" s="358"/>
      <c r="BD20" s="358"/>
      <c r="BE20" s="358"/>
      <c r="BF20" s="359"/>
      <c r="BG20" s="406"/>
      <c r="BH20" s="358"/>
      <c r="BI20" s="358"/>
      <c r="BJ20" s="358"/>
      <c r="BK20" s="358"/>
      <c r="BL20" s="358"/>
      <c r="BM20" s="358"/>
      <c r="BN20" s="359"/>
    </row>
    <row r="21" spans="1:72" ht="12.75" x14ac:dyDescent="0.2">
      <c r="A21" s="8">
        <v>12</v>
      </c>
      <c r="B21" s="8">
        <v>5.64832</v>
      </c>
      <c r="C21" s="8">
        <v>1461867833</v>
      </c>
      <c r="D21" s="325"/>
      <c r="E21" s="325"/>
      <c r="F21" s="325"/>
      <c r="G21" s="8">
        <v>373.13875999999999</v>
      </c>
      <c r="H21" s="18">
        <v>213533232</v>
      </c>
      <c r="I21" s="13">
        <f t="shared" si="0"/>
        <v>3.2159514622421908</v>
      </c>
      <c r="J21" s="325"/>
      <c r="K21" s="325"/>
      <c r="L21" s="406"/>
      <c r="M21" s="358"/>
      <c r="N21" s="358"/>
      <c r="O21" s="358"/>
      <c r="P21" s="358"/>
      <c r="Q21" s="358"/>
      <c r="R21" s="358"/>
      <c r="S21" s="359"/>
      <c r="T21" s="406"/>
      <c r="U21" s="358"/>
      <c r="V21" s="358"/>
      <c r="W21" s="358"/>
      <c r="X21" s="358"/>
      <c r="Y21" s="358"/>
      <c r="Z21" s="358"/>
      <c r="AA21" s="406"/>
      <c r="AB21" s="358"/>
      <c r="AC21" s="358"/>
      <c r="AD21" s="358"/>
      <c r="AE21" s="358"/>
      <c r="AF21" s="358"/>
      <c r="AG21" s="358"/>
      <c r="AH21" s="359"/>
      <c r="AI21" s="406"/>
      <c r="AJ21" s="358"/>
      <c r="AK21" s="358"/>
      <c r="AL21" s="358"/>
      <c r="AM21" s="358"/>
      <c r="AN21" s="358"/>
      <c r="AO21" s="358"/>
      <c r="AP21" s="359"/>
      <c r="AQ21" s="406"/>
      <c r="AR21" s="358"/>
      <c r="AS21" s="358"/>
      <c r="AT21" s="358"/>
      <c r="AU21" s="358"/>
      <c r="AV21" s="358"/>
      <c r="AW21" s="358"/>
      <c r="AX21" s="359"/>
      <c r="AY21" s="406"/>
      <c r="AZ21" s="358"/>
      <c r="BA21" s="358"/>
      <c r="BB21" s="358"/>
      <c r="BC21" s="358"/>
      <c r="BD21" s="358"/>
      <c r="BE21" s="358"/>
      <c r="BF21" s="359"/>
      <c r="BG21" s="406"/>
      <c r="BH21" s="358"/>
      <c r="BI21" s="358"/>
      <c r="BJ21" s="358"/>
      <c r="BK21" s="358"/>
      <c r="BL21" s="358"/>
      <c r="BM21" s="358"/>
      <c r="BN21" s="359"/>
    </row>
    <row r="22" spans="1:72" ht="12.75" x14ac:dyDescent="0.2">
      <c r="A22" s="23">
        <v>13</v>
      </c>
      <c r="B22" s="23">
        <v>5.65665</v>
      </c>
      <c r="C22" s="23">
        <v>1225239807</v>
      </c>
      <c r="D22" s="365">
        <f>AVERAGE(C22:C24)</f>
        <v>1354904455.3333333</v>
      </c>
      <c r="E22" s="400">
        <f>STDEV(C22:C24)</f>
        <v>119094155.85358663</v>
      </c>
      <c r="F22" s="401" t="s">
        <v>38</v>
      </c>
      <c r="G22" s="23">
        <v>373.13878999999997</v>
      </c>
      <c r="H22" s="24">
        <v>181688912</v>
      </c>
      <c r="I22" s="25">
        <f t="shared" si="0"/>
        <v>3.1355526757356458</v>
      </c>
      <c r="J22" s="414">
        <f>AVERAGE(H22:H24)</f>
        <v>202204538.66666666</v>
      </c>
      <c r="K22" s="414">
        <f>STDEV(H22:H24)</f>
        <v>18750915.032894723</v>
      </c>
      <c r="L22" s="406"/>
      <c r="M22" s="358"/>
      <c r="N22" s="358"/>
      <c r="O22" s="358"/>
      <c r="P22" s="358"/>
      <c r="Q22" s="358"/>
      <c r="R22" s="358"/>
      <c r="S22" s="359"/>
      <c r="T22" s="406"/>
      <c r="U22" s="358"/>
      <c r="V22" s="358"/>
      <c r="W22" s="358"/>
      <c r="X22" s="358"/>
      <c r="Y22" s="358"/>
      <c r="Z22" s="358"/>
      <c r="AA22" s="406"/>
      <c r="AB22" s="358"/>
      <c r="AC22" s="358"/>
      <c r="AD22" s="358"/>
      <c r="AE22" s="358"/>
      <c r="AF22" s="358"/>
      <c r="AG22" s="358"/>
      <c r="AH22" s="359"/>
      <c r="AI22" s="406"/>
      <c r="AJ22" s="358"/>
      <c r="AK22" s="358"/>
      <c r="AL22" s="358"/>
      <c r="AM22" s="358"/>
      <c r="AN22" s="358"/>
      <c r="AO22" s="358"/>
      <c r="AP22" s="359"/>
      <c r="AQ22" s="406"/>
      <c r="AR22" s="358"/>
      <c r="AS22" s="358"/>
      <c r="AT22" s="358"/>
      <c r="AU22" s="358"/>
      <c r="AV22" s="358"/>
      <c r="AW22" s="358"/>
      <c r="AX22" s="359"/>
      <c r="AY22" s="406"/>
      <c r="AZ22" s="358"/>
      <c r="BA22" s="358"/>
      <c r="BB22" s="358"/>
      <c r="BC22" s="358"/>
      <c r="BD22" s="358"/>
      <c r="BE22" s="358"/>
      <c r="BF22" s="359"/>
      <c r="BG22" s="406"/>
      <c r="BH22" s="358"/>
      <c r="BI22" s="358"/>
      <c r="BJ22" s="358"/>
      <c r="BK22" s="358"/>
      <c r="BL22" s="358"/>
      <c r="BM22" s="358"/>
      <c r="BN22" s="359"/>
    </row>
    <row r="23" spans="1:72" ht="12.75" x14ac:dyDescent="0.2">
      <c r="A23" s="23">
        <v>14</v>
      </c>
      <c r="B23" s="23">
        <v>5.6648399999999999</v>
      </c>
      <c r="C23" s="23">
        <v>1459407010</v>
      </c>
      <c r="D23" s="360"/>
      <c r="E23" s="360"/>
      <c r="F23" s="360"/>
      <c r="G23" s="23">
        <v>373.13889</v>
      </c>
      <c r="H23" s="24">
        <v>218456400</v>
      </c>
      <c r="I23" s="25">
        <f t="shared" si="0"/>
        <v>2.8675567204599326</v>
      </c>
      <c r="J23" s="360"/>
      <c r="K23" s="360"/>
      <c r="L23" s="406"/>
      <c r="M23" s="358"/>
      <c r="N23" s="358"/>
      <c r="O23" s="358"/>
      <c r="P23" s="358"/>
      <c r="Q23" s="358"/>
      <c r="R23" s="358"/>
      <c r="S23" s="359"/>
      <c r="T23" s="406"/>
      <c r="U23" s="358"/>
      <c r="V23" s="358"/>
      <c r="W23" s="358"/>
      <c r="X23" s="358"/>
      <c r="Y23" s="358"/>
      <c r="Z23" s="358"/>
      <c r="AA23" s="406"/>
      <c r="AB23" s="358"/>
      <c r="AC23" s="358"/>
      <c r="AD23" s="358"/>
      <c r="AE23" s="358"/>
      <c r="AF23" s="358"/>
      <c r="AG23" s="358"/>
      <c r="AH23" s="359"/>
      <c r="AI23" s="406"/>
      <c r="AJ23" s="358"/>
      <c r="AK23" s="358"/>
      <c r="AL23" s="358"/>
      <c r="AM23" s="358"/>
      <c r="AN23" s="358"/>
      <c r="AO23" s="358"/>
      <c r="AP23" s="359"/>
      <c r="AQ23" s="406"/>
      <c r="AR23" s="358"/>
      <c r="AS23" s="358"/>
      <c r="AT23" s="358"/>
      <c r="AU23" s="358"/>
      <c r="AV23" s="358"/>
      <c r="AW23" s="358"/>
      <c r="AX23" s="359"/>
      <c r="AY23" s="406"/>
      <c r="AZ23" s="358"/>
      <c r="BA23" s="358"/>
      <c r="BB23" s="358"/>
      <c r="BC23" s="358"/>
      <c r="BD23" s="358"/>
      <c r="BE23" s="358"/>
      <c r="BF23" s="359"/>
      <c r="BG23" s="406"/>
      <c r="BH23" s="358"/>
      <c r="BI23" s="358"/>
      <c r="BJ23" s="358"/>
      <c r="BK23" s="358"/>
      <c r="BL23" s="358"/>
      <c r="BM23" s="358"/>
      <c r="BN23" s="359"/>
    </row>
    <row r="24" spans="1:72" ht="12.75" x14ac:dyDescent="0.2">
      <c r="A24" s="23">
        <v>15</v>
      </c>
      <c r="B24" s="23">
        <v>5.6742499999999998</v>
      </c>
      <c r="C24" s="23">
        <v>1380066549</v>
      </c>
      <c r="D24" s="325"/>
      <c r="E24" s="325"/>
      <c r="F24" s="325"/>
      <c r="G24" s="23">
        <v>373.13895000000002</v>
      </c>
      <c r="H24" s="24">
        <v>206468304</v>
      </c>
      <c r="I24" s="25">
        <f t="shared" si="0"/>
        <v>2.7067591472945045</v>
      </c>
      <c r="J24" s="325"/>
      <c r="K24" s="325"/>
      <c r="L24" s="406"/>
      <c r="M24" s="358"/>
      <c r="N24" s="358"/>
      <c r="O24" s="358"/>
      <c r="P24" s="358"/>
      <c r="Q24" s="358"/>
      <c r="R24" s="358"/>
      <c r="S24" s="359"/>
      <c r="T24" s="406"/>
      <c r="U24" s="358"/>
      <c r="V24" s="358"/>
      <c r="W24" s="358"/>
      <c r="X24" s="358"/>
      <c r="Y24" s="358"/>
      <c r="Z24" s="358"/>
      <c r="AA24" s="406"/>
      <c r="AB24" s="358"/>
      <c r="AC24" s="358"/>
      <c r="AD24" s="358"/>
      <c r="AE24" s="358"/>
      <c r="AF24" s="358"/>
      <c r="AG24" s="358"/>
      <c r="AH24" s="359"/>
      <c r="AI24" s="406"/>
      <c r="AJ24" s="358"/>
      <c r="AK24" s="358"/>
      <c r="AL24" s="358"/>
      <c r="AM24" s="358"/>
      <c r="AN24" s="358"/>
      <c r="AO24" s="358"/>
      <c r="AP24" s="359"/>
      <c r="AQ24" s="406"/>
      <c r="AR24" s="358"/>
      <c r="AS24" s="358"/>
      <c r="AT24" s="358"/>
      <c r="AU24" s="358"/>
      <c r="AV24" s="358"/>
      <c r="AW24" s="358"/>
      <c r="AX24" s="359"/>
      <c r="AY24" s="406"/>
      <c r="AZ24" s="358"/>
      <c r="BA24" s="358"/>
      <c r="BB24" s="358"/>
      <c r="BC24" s="358"/>
      <c r="BD24" s="358"/>
      <c r="BE24" s="358"/>
      <c r="BF24" s="359"/>
      <c r="BG24" s="406"/>
      <c r="BH24" s="358"/>
      <c r="BI24" s="358"/>
      <c r="BJ24" s="358"/>
      <c r="BK24" s="358"/>
      <c r="BL24" s="358"/>
      <c r="BM24" s="358"/>
      <c r="BN24" s="359"/>
    </row>
    <row r="25" spans="1:72" ht="12.75" x14ac:dyDescent="0.2">
      <c r="A25" s="8">
        <v>16</v>
      </c>
      <c r="B25" s="8">
        <v>5.6693199999999999</v>
      </c>
      <c r="C25" s="8">
        <v>1244978245</v>
      </c>
      <c r="D25" s="402">
        <f>AVERAGE(C25:C27)</f>
        <v>1350601572.3333333</v>
      </c>
      <c r="E25" s="377">
        <f>STDEV(C25:C27)</f>
        <v>103110364.9192697</v>
      </c>
      <c r="F25" s="378" t="s">
        <v>38</v>
      </c>
      <c r="G25" s="8">
        <v>373.13900999999998</v>
      </c>
      <c r="H25" s="18">
        <v>187311536</v>
      </c>
      <c r="I25" s="13">
        <f t="shared" si="0"/>
        <v>2.545961574281415</v>
      </c>
      <c r="J25" s="379">
        <f>AVERAGE(H25:H27)</f>
        <v>200412634.66666666</v>
      </c>
      <c r="K25" s="379">
        <f>STDEV(H25:H27)</f>
        <v>17122978.040507481</v>
      </c>
      <c r="L25" s="406"/>
      <c r="M25" s="358"/>
      <c r="N25" s="358"/>
      <c r="O25" s="358"/>
      <c r="P25" s="358"/>
      <c r="Q25" s="358"/>
      <c r="R25" s="358"/>
      <c r="S25" s="359"/>
      <c r="T25" s="406"/>
      <c r="U25" s="358"/>
      <c r="V25" s="358"/>
      <c r="W25" s="358"/>
      <c r="X25" s="358"/>
      <c r="Y25" s="358"/>
      <c r="Z25" s="358"/>
      <c r="AA25" s="406"/>
      <c r="AB25" s="358"/>
      <c r="AC25" s="358"/>
      <c r="AD25" s="358"/>
      <c r="AE25" s="358"/>
      <c r="AF25" s="358"/>
      <c r="AG25" s="358"/>
      <c r="AH25" s="359"/>
      <c r="AI25" s="406"/>
      <c r="AJ25" s="358"/>
      <c r="AK25" s="358"/>
      <c r="AL25" s="358"/>
      <c r="AM25" s="358"/>
      <c r="AN25" s="358"/>
      <c r="AO25" s="358"/>
      <c r="AP25" s="359"/>
      <c r="AQ25" s="406"/>
      <c r="AR25" s="358"/>
      <c r="AS25" s="358"/>
      <c r="AT25" s="358"/>
      <c r="AU25" s="358"/>
      <c r="AV25" s="358"/>
      <c r="AW25" s="358"/>
      <c r="AX25" s="359"/>
      <c r="AY25" s="406"/>
      <c r="AZ25" s="358"/>
      <c r="BA25" s="358"/>
      <c r="BB25" s="358"/>
      <c r="BC25" s="358"/>
      <c r="BD25" s="358"/>
      <c r="BE25" s="358"/>
      <c r="BF25" s="359"/>
      <c r="BG25" s="406"/>
      <c r="BH25" s="358"/>
      <c r="BI25" s="358"/>
      <c r="BJ25" s="358"/>
      <c r="BK25" s="358"/>
      <c r="BL25" s="358"/>
      <c r="BM25" s="358"/>
      <c r="BN25" s="359"/>
    </row>
    <row r="26" spans="1:72" ht="12.75" x14ac:dyDescent="0.2">
      <c r="A26" s="8">
        <v>17</v>
      </c>
      <c r="B26" s="8">
        <v>5.6668799999999999</v>
      </c>
      <c r="C26" s="8">
        <v>1451000334</v>
      </c>
      <c r="D26" s="360"/>
      <c r="E26" s="360"/>
      <c r="F26" s="360"/>
      <c r="G26" s="8">
        <v>373.13900999999998</v>
      </c>
      <c r="H26" s="18">
        <v>219787664</v>
      </c>
      <c r="I26" s="13">
        <f t="shared" si="0"/>
        <v>2.545961574281415</v>
      </c>
      <c r="J26" s="360"/>
      <c r="K26" s="360"/>
      <c r="L26" s="406"/>
      <c r="M26" s="358"/>
      <c r="N26" s="358"/>
      <c r="O26" s="358"/>
      <c r="P26" s="358"/>
      <c r="Q26" s="358"/>
      <c r="R26" s="358"/>
      <c r="S26" s="359"/>
      <c r="T26" s="406"/>
      <c r="U26" s="358"/>
      <c r="V26" s="358"/>
      <c r="W26" s="358"/>
      <c r="X26" s="358"/>
      <c r="Y26" s="358"/>
      <c r="Z26" s="358"/>
      <c r="AA26" s="406"/>
      <c r="AB26" s="358"/>
      <c r="AC26" s="358"/>
      <c r="AD26" s="358"/>
      <c r="AE26" s="358"/>
      <c r="AF26" s="358"/>
      <c r="AG26" s="358"/>
      <c r="AH26" s="359"/>
      <c r="AI26" s="406"/>
      <c r="AJ26" s="358"/>
      <c r="AK26" s="358"/>
      <c r="AL26" s="358"/>
      <c r="AM26" s="358"/>
      <c r="AN26" s="358"/>
      <c r="AO26" s="358"/>
      <c r="AP26" s="359"/>
      <c r="AQ26" s="406"/>
      <c r="AR26" s="358"/>
      <c r="AS26" s="358"/>
      <c r="AT26" s="358"/>
      <c r="AU26" s="358"/>
      <c r="AV26" s="358"/>
      <c r="AW26" s="358"/>
      <c r="AX26" s="359"/>
      <c r="AY26" s="406"/>
      <c r="AZ26" s="358"/>
      <c r="BA26" s="358"/>
      <c r="BB26" s="358"/>
      <c r="BC26" s="358"/>
      <c r="BD26" s="358"/>
      <c r="BE26" s="358"/>
      <c r="BF26" s="359"/>
      <c r="BG26" s="406"/>
      <c r="BH26" s="358"/>
      <c r="BI26" s="358"/>
      <c r="BJ26" s="358"/>
      <c r="BK26" s="358"/>
      <c r="BL26" s="358"/>
      <c r="BM26" s="358"/>
      <c r="BN26" s="359"/>
    </row>
    <row r="27" spans="1:72" ht="12.75" x14ac:dyDescent="0.2">
      <c r="A27" s="8">
        <v>18</v>
      </c>
      <c r="B27" s="14">
        <v>5.6684000000000001</v>
      </c>
      <c r="C27" s="8">
        <v>1355826138</v>
      </c>
      <c r="D27" s="325"/>
      <c r="E27" s="325"/>
      <c r="F27" s="325"/>
      <c r="G27" s="8">
        <v>373.13884999999999</v>
      </c>
      <c r="H27" s="18">
        <v>194138704</v>
      </c>
      <c r="I27" s="13">
        <f t="shared" si="0"/>
        <v>2.9747551025702177</v>
      </c>
      <c r="J27" s="325"/>
      <c r="K27" s="325"/>
      <c r="L27" s="407"/>
      <c r="M27" s="350"/>
      <c r="N27" s="350"/>
      <c r="O27" s="350"/>
      <c r="P27" s="350"/>
      <c r="Q27" s="350"/>
      <c r="R27" s="350"/>
      <c r="S27" s="335"/>
      <c r="T27" s="407"/>
      <c r="U27" s="350"/>
      <c r="V27" s="350"/>
      <c r="W27" s="350"/>
      <c r="X27" s="350"/>
      <c r="Y27" s="350"/>
      <c r="Z27" s="350"/>
      <c r="AA27" s="407"/>
      <c r="AB27" s="350"/>
      <c r="AC27" s="350"/>
      <c r="AD27" s="350"/>
      <c r="AE27" s="350"/>
      <c r="AF27" s="350"/>
      <c r="AG27" s="350"/>
      <c r="AH27" s="335"/>
      <c r="AI27" s="407"/>
      <c r="AJ27" s="350"/>
      <c r="AK27" s="350"/>
      <c r="AL27" s="350"/>
      <c r="AM27" s="350"/>
      <c r="AN27" s="350"/>
      <c r="AO27" s="350"/>
      <c r="AP27" s="335"/>
      <c r="AQ27" s="407"/>
      <c r="AR27" s="350"/>
      <c r="AS27" s="350"/>
      <c r="AT27" s="350"/>
      <c r="AU27" s="350"/>
      <c r="AV27" s="350"/>
      <c r="AW27" s="350"/>
      <c r="AX27" s="335"/>
      <c r="AY27" s="407"/>
      <c r="AZ27" s="350"/>
      <c r="BA27" s="350"/>
      <c r="BB27" s="350"/>
      <c r="BC27" s="350"/>
      <c r="BD27" s="350"/>
      <c r="BE27" s="350"/>
      <c r="BF27" s="335"/>
      <c r="BG27" s="407"/>
      <c r="BH27" s="350"/>
      <c r="BI27" s="350"/>
      <c r="BJ27" s="350"/>
      <c r="BK27" s="350"/>
      <c r="BL27" s="350"/>
      <c r="BM27" s="350"/>
      <c r="BN27" s="335"/>
    </row>
    <row r="28" spans="1:72" x14ac:dyDescent="0.2">
      <c r="A28" s="296"/>
      <c r="B28" s="297"/>
      <c r="C28" s="297"/>
      <c r="D28" s="297"/>
      <c r="E28" s="297"/>
      <c r="F28" s="297"/>
      <c r="G28" s="297"/>
      <c r="H28" s="2"/>
      <c r="I28" s="300"/>
      <c r="J28" s="300"/>
      <c r="K28" s="300"/>
      <c r="L28" s="300"/>
      <c r="M28" s="300"/>
      <c r="N28" s="300"/>
      <c r="O28" s="300"/>
      <c r="P28" s="300"/>
    </row>
    <row r="29" spans="1:72" x14ac:dyDescent="0.2">
      <c r="A29" s="514"/>
      <c r="B29" s="292"/>
      <c r="C29" s="292"/>
      <c r="D29" s="292"/>
      <c r="E29" s="292"/>
      <c r="F29" s="292"/>
      <c r="G29" s="292"/>
      <c r="H29" s="2"/>
      <c r="I29" s="300"/>
      <c r="J29" s="300"/>
      <c r="K29" s="300"/>
      <c r="L29" s="300"/>
      <c r="M29" s="300"/>
      <c r="N29" s="300"/>
      <c r="O29" s="300"/>
      <c r="P29" s="300"/>
      <c r="BE29" s="289"/>
      <c r="BF29" s="289"/>
      <c r="BG29" s="289"/>
      <c r="BH29" s="289"/>
      <c r="BI29" s="289"/>
      <c r="BJ29" s="289"/>
      <c r="BK29" s="289"/>
      <c r="BL29" s="289"/>
      <c r="BM29" s="289"/>
      <c r="BN29" s="289"/>
      <c r="BO29" s="289"/>
      <c r="BP29" s="289"/>
      <c r="BQ29" s="289"/>
      <c r="BR29" s="289"/>
      <c r="BS29" s="289"/>
      <c r="BT29" s="289"/>
    </row>
    <row r="30" spans="1:72" x14ac:dyDescent="0.2">
      <c r="A30" s="292"/>
      <c r="B30" s="292"/>
      <c r="C30" s="292"/>
      <c r="D30" s="292"/>
      <c r="E30" s="292"/>
      <c r="F30" s="292"/>
      <c r="G30" s="292"/>
      <c r="H30" s="2"/>
      <c r="I30" s="394" t="s">
        <v>39</v>
      </c>
      <c r="J30" s="395"/>
      <c r="K30" s="395"/>
      <c r="L30" s="395"/>
      <c r="M30" s="395"/>
      <c r="N30" s="395"/>
      <c r="O30" s="395"/>
      <c r="P30" s="396"/>
      <c r="Q30" s="394" t="s">
        <v>40</v>
      </c>
      <c r="R30" s="395"/>
      <c r="S30" s="395"/>
      <c r="T30" s="395"/>
      <c r="U30" s="395"/>
      <c r="V30" s="395"/>
      <c r="W30" s="395"/>
      <c r="X30" s="396"/>
      <c r="Y30" s="397" t="s">
        <v>41</v>
      </c>
      <c r="Z30" s="395"/>
      <c r="AA30" s="395"/>
      <c r="AB30" s="395"/>
      <c r="AC30" s="395"/>
      <c r="AD30" s="395"/>
      <c r="AE30" s="395"/>
      <c r="AF30" s="396"/>
      <c r="AG30" s="397" t="s">
        <v>42</v>
      </c>
      <c r="AH30" s="395"/>
      <c r="AI30" s="395"/>
      <c r="AJ30" s="395"/>
      <c r="AK30" s="395"/>
      <c r="AL30" s="395"/>
      <c r="AM30" s="395"/>
      <c r="AN30" s="396"/>
      <c r="AO30" s="398" t="s">
        <v>43</v>
      </c>
      <c r="AP30" s="395"/>
      <c r="AQ30" s="395"/>
      <c r="AR30" s="395"/>
      <c r="AS30" s="395"/>
      <c r="AT30" s="395"/>
      <c r="AU30" s="395"/>
      <c r="AV30" s="396"/>
      <c r="AW30" s="398" t="s">
        <v>44</v>
      </c>
      <c r="AX30" s="395"/>
      <c r="AY30" s="395"/>
      <c r="AZ30" s="395"/>
      <c r="BA30" s="395"/>
      <c r="BB30" s="395"/>
      <c r="BC30" s="395"/>
      <c r="BD30" s="396"/>
      <c r="BE30" s="299"/>
      <c r="BF30" s="300"/>
      <c r="BG30" s="300"/>
      <c r="BH30" s="300"/>
      <c r="BI30" s="300"/>
      <c r="BJ30" s="300"/>
      <c r="BK30" s="300"/>
      <c r="BL30" s="300"/>
      <c r="BM30" s="300"/>
      <c r="BN30" s="300"/>
      <c r="BO30" s="300"/>
      <c r="BP30" s="300"/>
      <c r="BQ30" s="289"/>
      <c r="BR30" s="289"/>
      <c r="BS30" s="289"/>
      <c r="BT30" s="289"/>
    </row>
    <row r="31" spans="1:72" ht="33.75" customHeight="1" x14ac:dyDescent="0.2">
      <c r="A31" s="289"/>
      <c r="B31" s="289"/>
      <c r="C31" s="289"/>
      <c r="D31" s="289"/>
      <c r="E31" s="289"/>
      <c r="F31" s="298"/>
      <c r="G31" s="289"/>
      <c r="I31" s="26" t="s">
        <v>45</v>
      </c>
      <c r="J31" s="27" t="s">
        <v>46</v>
      </c>
      <c r="K31" s="27" t="s">
        <v>47</v>
      </c>
      <c r="L31" s="27" t="s">
        <v>48</v>
      </c>
      <c r="M31" s="27" t="s">
        <v>49</v>
      </c>
      <c r="N31" s="27" t="s">
        <v>50</v>
      </c>
      <c r="O31" s="393" t="s">
        <v>51</v>
      </c>
      <c r="P31" s="357"/>
      <c r="Q31" s="26" t="s">
        <v>45</v>
      </c>
      <c r="R31" s="27" t="s">
        <v>46</v>
      </c>
      <c r="S31" s="27" t="s">
        <v>47</v>
      </c>
      <c r="T31" s="27" t="s">
        <v>48</v>
      </c>
      <c r="U31" s="27" t="s">
        <v>49</v>
      </c>
      <c r="V31" s="27" t="s">
        <v>50</v>
      </c>
      <c r="W31" s="393" t="s">
        <v>51</v>
      </c>
      <c r="X31" s="357"/>
      <c r="Y31" s="26" t="s">
        <v>45</v>
      </c>
      <c r="Z31" s="27" t="s">
        <v>46</v>
      </c>
      <c r="AA31" s="27" t="s">
        <v>47</v>
      </c>
      <c r="AB31" s="27" t="s">
        <v>48</v>
      </c>
      <c r="AC31" s="27" t="s">
        <v>49</v>
      </c>
      <c r="AD31" s="27" t="s">
        <v>50</v>
      </c>
      <c r="AE31" s="393" t="s">
        <v>51</v>
      </c>
      <c r="AF31" s="357"/>
      <c r="AG31" s="26" t="s">
        <v>45</v>
      </c>
      <c r="AH31" s="27" t="s">
        <v>46</v>
      </c>
      <c r="AI31" s="27" t="s">
        <v>47</v>
      </c>
      <c r="AJ31" s="27" t="s">
        <v>48</v>
      </c>
      <c r="AK31" s="27" t="s">
        <v>49</v>
      </c>
      <c r="AL31" s="27" t="s">
        <v>50</v>
      </c>
      <c r="AM31" s="393" t="s">
        <v>51</v>
      </c>
      <c r="AN31" s="357"/>
      <c r="AO31" s="26" t="s">
        <v>45</v>
      </c>
      <c r="AP31" s="27" t="s">
        <v>46</v>
      </c>
      <c r="AQ31" s="27" t="s">
        <v>47</v>
      </c>
      <c r="AR31" s="27" t="s">
        <v>48</v>
      </c>
      <c r="AS31" s="27" t="s">
        <v>49</v>
      </c>
      <c r="AT31" s="27" t="s">
        <v>50</v>
      </c>
      <c r="AU31" s="393" t="s">
        <v>51</v>
      </c>
      <c r="AV31" s="357"/>
      <c r="AW31" s="26" t="s">
        <v>45</v>
      </c>
      <c r="AX31" s="27" t="s">
        <v>46</v>
      </c>
      <c r="AY31" s="27" t="s">
        <v>47</v>
      </c>
      <c r="AZ31" s="27" t="s">
        <v>48</v>
      </c>
      <c r="BA31" s="27" t="s">
        <v>49</v>
      </c>
      <c r="BB31" s="27" t="s">
        <v>50</v>
      </c>
      <c r="BC31" s="393" t="s">
        <v>51</v>
      </c>
      <c r="BD31" s="357"/>
      <c r="BE31" s="301"/>
      <c r="BF31" s="302"/>
      <c r="BG31" s="302"/>
      <c r="BH31" s="302"/>
      <c r="BI31" s="302"/>
      <c r="BJ31" s="302"/>
      <c r="BK31" s="302"/>
      <c r="BL31" s="302"/>
      <c r="BM31" s="302"/>
      <c r="BN31" s="302"/>
      <c r="BO31" s="302"/>
      <c r="BP31" s="302"/>
      <c r="BQ31" s="289"/>
      <c r="BR31" s="289"/>
      <c r="BS31" s="289"/>
      <c r="BT31" s="289"/>
    </row>
    <row r="32" spans="1:72" ht="34.5" customHeight="1" x14ac:dyDescent="0.2">
      <c r="A32" s="289"/>
      <c r="B32" s="289"/>
      <c r="C32" s="289"/>
      <c r="D32" s="289"/>
      <c r="E32" s="289"/>
      <c r="F32" s="298"/>
      <c r="G32" s="289"/>
      <c r="I32" s="28" t="s">
        <v>52</v>
      </c>
      <c r="J32" s="12" t="s">
        <v>53</v>
      </c>
      <c r="K32" s="29">
        <v>1000000</v>
      </c>
      <c r="L32" s="30" t="s">
        <v>54</v>
      </c>
      <c r="M32" s="30" t="s">
        <v>55</v>
      </c>
      <c r="N32" s="31" t="s">
        <v>56</v>
      </c>
      <c r="O32" s="391" t="s">
        <v>56</v>
      </c>
      <c r="P32" s="392"/>
      <c r="Q32" s="28" t="s">
        <v>57</v>
      </c>
      <c r="R32" s="12" t="s">
        <v>58</v>
      </c>
      <c r="S32" s="29">
        <v>2000000</v>
      </c>
      <c r="T32" s="30" t="s">
        <v>54</v>
      </c>
      <c r="U32" s="30" t="s">
        <v>55</v>
      </c>
      <c r="V32" s="31" t="s">
        <v>56</v>
      </c>
      <c r="W32" s="391" t="s">
        <v>56</v>
      </c>
      <c r="X32" s="392"/>
      <c r="Y32" s="28" t="s">
        <v>59</v>
      </c>
      <c r="Z32" s="12" t="s">
        <v>60</v>
      </c>
      <c r="AA32" s="29">
        <v>1000000</v>
      </c>
      <c r="AB32" s="30" t="s">
        <v>54</v>
      </c>
      <c r="AC32" s="30" t="s">
        <v>55</v>
      </c>
      <c r="AD32" s="30" t="s">
        <v>61</v>
      </c>
      <c r="AE32" s="391" t="s">
        <v>56</v>
      </c>
      <c r="AF32" s="392"/>
      <c r="AG32" s="28" t="s">
        <v>62</v>
      </c>
      <c r="AH32" s="12" t="s">
        <v>63</v>
      </c>
      <c r="AI32" s="29">
        <v>2000000</v>
      </c>
      <c r="AJ32" s="30" t="s">
        <v>54</v>
      </c>
      <c r="AK32" s="30" t="s">
        <v>55</v>
      </c>
      <c r="AL32" s="30" t="s">
        <v>61</v>
      </c>
      <c r="AM32" s="391" t="s">
        <v>56</v>
      </c>
      <c r="AN32" s="392"/>
      <c r="AO32" s="28" t="s">
        <v>59</v>
      </c>
      <c r="AP32" s="12" t="s">
        <v>64</v>
      </c>
      <c r="AQ32" s="29">
        <v>1000000</v>
      </c>
      <c r="AR32" s="30" t="s">
        <v>54</v>
      </c>
      <c r="AS32" s="30" t="s">
        <v>55</v>
      </c>
      <c r="AT32" s="30" t="s">
        <v>65</v>
      </c>
      <c r="AU32" s="391" t="s">
        <v>56</v>
      </c>
      <c r="AV32" s="392"/>
      <c r="AW32" s="28" t="s">
        <v>59</v>
      </c>
      <c r="AX32" s="12" t="s">
        <v>66</v>
      </c>
      <c r="AY32" s="29">
        <v>2000000</v>
      </c>
      <c r="AZ32" s="30" t="s">
        <v>54</v>
      </c>
      <c r="BA32" s="30" t="s">
        <v>55</v>
      </c>
      <c r="BB32" s="30" t="s">
        <v>65</v>
      </c>
      <c r="BC32" s="391" t="s">
        <v>56</v>
      </c>
      <c r="BD32" s="392"/>
      <c r="BE32" s="303"/>
      <c r="BF32" s="304"/>
      <c r="BG32" s="304"/>
      <c r="BH32" s="304"/>
      <c r="BI32" s="304"/>
      <c r="BJ32" s="304"/>
      <c r="BK32" s="304"/>
      <c r="BL32" s="304"/>
      <c r="BM32" s="304"/>
      <c r="BN32" s="304"/>
      <c r="BO32" s="304"/>
      <c r="BP32" s="304"/>
      <c r="BQ32" s="289"/>
      <c r="BR32" s="289"/>
      <c r="BS32" s="289"/>
      <c r="BT32" s="289"/>
    </row>
    <row r="33" spans="1:72" ht="12.75" x14ac:dyDescent="0.2">
      <c r="A33" s="344" t="s">
        <v>67</v>
      </c>
      <c r="B33" s="351" t="s">
        <v>10</v>
      </c>
      <c r="C33" s="352" t="s">
        <v>68</v>
      </c>
      <c r="D33" s="352" t="s">
        <v>69</v>
      </c>
      <c r="E33" s="353" t="s">
        <v>70</v>
      </c>
      <c r="F33" s="341"/>
      <c r="G33" s="341"/>
      <c r="H33" s="354"/>
      <c r="I33" s="355" t="s">
        <v>71</v>
      </c>
      <c r="J33" s="341"/>
      <c r="K33" s="341"/>
      <c r="L33" s="341"/>
      <c r="M33" s="341"/>
      <c r="N33" s="341"/>
      <c r="O33" s="341"/>
      <c r="P33" s="342"/>
      <c r="Q33" s="355" t="s">
        <v>71</v>
      </c>
      <c r="R33" s="341"/>
      <c r="S33" s="341"/>
      <c r="T33" s="341"/>
      <c r="U33" s="341"/>
      <c r="V33" s="341"/>
      <c r="W33" s="341"/>
      <c r="X33" s="342"/>
      <c r="Y33" s="340" t="s">
        <v>71</v>
      </c>
      <c r="Z33" s="341"/>
      <c r="AA33" s="341"/>
      <c r="AB33" s="341"/>
      <c r="AC33" s="341"/>
      <c r="AD33" s="341"/>
      <c r="AE33" s="341"/>
      <c r="AF33" s="342"/>
      <c r="AG33" s="340" t="s">
        <v>71</v>
      </c>
      <c r="AH33" s="341"/>
      <c r="AI33" s="341"/>
      <c r="AJ33" s="341"/>
      <c r="AK33" s="341"/>
      <c r="AL33" s="341"/>
      <c r="AM33" s="341"/>
      <c r="AN33" s="342"/>
      <c r="AO33" s="343" t="s">
        <v>71</v>
      </c>
      <c r="AP33" s="341"/>
      <c r="AQ33" s="341"/>
      <c r="AR33" s="341"/>
      <c r="AS33" s="341"/>
      <c r="AT33" s="341"/>
      <c r="AU33" s="341"/>
      <c r="AV33" s="342"/>
      <c r="AW33" s="343" t="s">
        <v>71</v>
      </c>
      <c r="AX33" s="341"/>
      <c r="AY33" s="341"/>
      <c r="AZ33" s="341"/>
      <c r="BA33" s="341"/>
      <c r="BB33" s="341"/>
      <c r="BC33" s="341"/>
      <c r="BD33" s="342"/>
      <c r="BE33" s="305"/>
      <c r="BF33" s="288"/>
      <c r="BG33" s="288"/>
      <c r="BH33" s="288"/>
      <c r="BI33" s="288"/>
      <c r="BJ33" s="288"/>
      <c r="BK33" s="288"/>
      <c r="BL33" s="288"/>
      <c r="BM33" s="288"/>
      <c r="BN33" s="288"/>
      <c r="BO33" s="288"/>
      <c r="BP33" s="288"/>
      <c r="BQ33" s="289"/>
      <c r="BR33" s="289"/>
      <c r="BS33" s="289"/>
      <c r="BT33" s="289"/>
    </row>
    <row r="34" spans="1:72" ht="28.5" customHeight="1" x14ac:dyDescent="0.2">
      <c r="A34" s="333"/>
      <c r="B34" s="325"/>
      <c r="C34" s="325"/>
      <c r="D34" s="325"/>
      <c r="E34" s="32" t="s">
        <v>29</v>
      </c>
      <c r="F34" s="356" t="s">
        <v>72</v>
      </c>
      <c r="G34" s="357"/>
      <c r="H34" s="32" t="s">
        <v>73</v>
      </c>
      <c r="I34" s="33" t="s">
        <v>74</v>
      </c>
      <c r="J34" s="34" t="s">
        <v>75</v>
      </c>
      <c r="K34" s="35" t="s">
        <v>72</v>
      </c>
      <c r="L34" s="36" t="s">
        <v>76</v>
      </c>
      <c r="M34" s="35" t="s">
        <v>73</v>
      </c>
      <c r="N34" s="35" t="s">
        <v>77</v>
      </c>
      <c r="O34" s="35" t="s">
        <v>78</v>
      </c>
      <c r="P34" s="37" t="s">
        <v>79</v>
      </c>
      <c r="Q34" s="33" t="s">
        <v>74</v>
      </c>
      <c r="R34" s="38" t="s">
        <v>75</v>
      </c>
      <c r="S34" s="35" t="s">
        <v>72</v>
      </c>
      <c r="T34" s="36" t="s">
        <v>76</v>
      </c>
      <c r="U34" s="35" t="s">
        <v>73</v>
      </c>
      <c r="V34" s="35" t="s">
        <v>77</v>
      </c>
      <c r="W34" s="35" t="s">
        <v>78</v>
      </c>
      <c r="X34" s="37" t="s">
        <v>79</v>
      </c>
      <c r="Y34" s="39" t="s">
        <v>74</v>
      </c>
      <c r="Z34" s="40" t="s">
        <v>29</v>
      </c>
      <c r="AA34" s="41" t="s">
        <v>72</v>
      </c>
      <c r="AB34" s="42" t="s">
        <v>76</v>
      </c>
      <c r="AC34" s="41" t="s">
        <v>73</v>
      </c>
      <c r="AD34" s="41" t="s">
        <v>77</v>
      </c>
      <c r="AE34" s="41" t="s">
        <v>78</v>
      </c>
      <c r="AF34" s="43" t="s">
        <v>79</v>
      </c>
      <c r="AG34" s="39" t="s">
        <v>74</v>
      </c>
      <c r="AH34" s="40" t="s">
        <v>29</v>
      </c>
      <c r="AI34" s="41" t="s">
        <v>72</v>
      </c>
      <c r="AJ34" s="42" t="s">
        <v>76</v>
      </c>
      <c r="AK34" s="41" t="s">
        <v>73</v>
      </c>
      <c r="AL34" s="41" t="s">
        <v>77</v>
      </c>
      <c r="AM34" s="41" t="s">
        <v>78</v>
      </c>
      <c r="AN34" s="43" t="s">
        <v>79</v>
      </c>
      <c r="AO34" s="44" t="s">
        <v>74</v>
      </c>
      <c r="AP34" s="45" t="s">
        <v>29</v>
      </c>
      <c r="AQ34" s="46" t="s">
        <v>72</v>
      </c>
      <c r="AR34" s="47" t="s">
        <v>76</v>
      </c>
      <c r="AS34" s="46" t="s">
        <v>73</v>
      </c>
      <c r="AT34" s="46" t="s">
        <v>77</v>
      </c>
      <c r="AU34" s="46" t="s">
        <v>78</v>
      </c>
      <c r="AV34" s="48" t="s">
        <v>79</v>
      </c>
      <c r="AW34" s="44" t="s">
        <v>74</v>
      </c>
      <c r="AX34" s="45" t="s">
        <v>29</v>
      </c>
      <c r="AY34" s="46" t="s">
        <v>72</v>
      </c>
      <c r="AZ34" s="47" t="s">
        <v>76</v>
      </c>
      <c r="BA34" s="46" t="s">
        <v>73</v>
      </c>
      <c r="BB34" s="46" t="s">
        <v>77</v>
      </c>
      <c r="BC34" s="46" t="s">
        <v>78</v>
      </c>
      <c r="BD34" s="48" t="s">
        <v>79</v>
      </c>
      <c r="BE34" s="306"/>
      <c r="BF34" s="307"/>
      <c r="BG34" s="307"/>
      <c r="BH34" s="307"/>
      <c r="BI34" s="307"/>
      <c r="BJ34" s="307"/>
      <c r="BK34" s="307"/>
      <c r="BL34" s="307"/>
      <c r="BM34" s="307"/>
      <c r="BN34" s="307"/>
      <c r="BO34" s="307"/>
      <c r="BP34" s="307"/>
      <c r="BQ34" s="289"/>
      <c r="BR34" s="289"/>
      <c r="BS34" s="289"/>
      <c r="BT34" s="289"/>
    </row>
    <row r="35" spans="1:72" x14ac:dyDescent="0.3">
      <c r="A35" s="389" t="s">
        <v>80</v>
      </c>
      <c r="B35" s="367" t="s">
        <v>225</v>
      </c>
      <c r="C35" s="368">
        <v>117.07897</v>
      </c>
      <c r="D35" s="369" t="s">
        <v>12</v>
      </c>
      <c r="E35" s="390">
        <v>118.0868</v>
      </c>
      <c r="F35" s="49">
        <v>118.0868</v>
      </c>
      <c r="G35" s="8" t="s">
        <v>226</v>
      </c>
      <c r="H35" s="50">
        <v>1</v>
      </c>
      <c r="I35" s="361">
        <v>1</v>
      </c>
      <c r="J35" s="388">
        <v>118.08647000000001</v>
      </c>
      <c r="K35" s="51">
        <v>118.08647000000001</v>
      </c>
      <c r="L35" s="52">
        <v>5874348.5</v>
      </c>
      <c r="M35" s="53">
        <f t="shared" ref="M35:M37" si="1">L35/$L$35</f>
        <v>1</v>
      </c>
      <c r="N35" s="363">
        <v>37636866</v>
      </c>
      <c r="O35" s="363">
        <v>6.6841200000000001</v>
      </c>
      <c r="P35" s="329">
        <f>(($E$35-J35)/$E$35)*1000000</f>
        <v>2.7945545140613488</v>
      </c>
      <c r="Q35" s="361">
        <v>1</v>
      </c>
      <c r="R35" s="362">
        <v>118.08649</v>
      </c>
      <c r="S35" s="55">
        <v>118.08649</v>
      </c>
      <c r="T35" s="52">
        <v>5968020</v>
      </c>
      <c r="U35" s="53">
        <f>T35/T35</f>
        <v>1</v>
      </c>
      <c r="V35" s="363">
        <v>57020990</v>
      </c>
      <c r="W35" s="363">
        <v>6.6997200000000001</v>
      </c>
      <c r="X35" s="329">
        <f>(($E$35-R35)/$E$35)*1000000</f>
        <v>2.6251875738772008</v>
      </c>
      <c r="Y35" s="361">
        <v>1</v>
      </c>
      <c r="Z35" s="362">
        <v>118.08647999999999</v>
      </c>
      <c r="AA35" s="55">
        <v>118.08647999999999</v>
      </c>
      <c r="AB35" s="52">
        <v>5912143</v>
      </c>
      <c r="AC35" s="53">
        <f t="shared" ref="AC35:AC37" si="2">AB35/$AB$35</f>
        <v>1</v>
      </c>
      <c r="AD35" s="363">
        <v>37751831</v>
      </c>
      <c r="AE35" s="363">
        <v>6.7270099999999999</v>
      </c>
      <c r="AF35" s="329">
        <f>(($E$35-Z35)/$E$35)*1000000</f>
        <v>2.709871044029446</v>
      </c>
      <c r="AG35" s="331">
        <v>1</v>
      </c>
      <c r="AH35" s="334">
        <v>118.08651999999999</v>
      </c>
      <c r="AI35" s="56">
        <v>118.08651999999999</v>
      </c>
      <c r="AJ35" s="57">
        <v>6890535.5</v>
      </c>
      <c r="AK35" s="58">
        <f t="shared" ref="AK35:AK37" si="3">AJ35/$AJ$37</f>
        <v>0.96096424500647726</v>
      </c>
      <c r="AL35" s="336">
        <v>70258397</v>
      </c>
      <c r="AM35" s="336">
        <v>0.74614000000000003</v>
      </c>
      <c r="AN35" s="327">
        <f>(($E$35-AH35)/$E$35)*1000000</f>
        <v>2.3711371635408081</v>
      </c>
      <c r="AO35" s="361">
        <v>1</v>
      </c>
      <c r="AP35" s="388">
        <v>118.08647000000001</v>
      </c>
      <c r="AQ35" s="51">
        <v>118.08647000000001</v>
      </c>
      <c r="AR35" s="52">
        <v>5874348.5</v>
      </c>
      <c r="AS35" s="53">
        <f t="shared" ref="AS35:AS37" si="4">AR35/$L$35</f>
        <v>1</v>
      </c>
      <c r="AT35" s="363">
        <v>37636866</v>
      </c>
      <c r="AU35" s="363">
        <v>6.6841200000000001</v>
      </c>
      <c r="AV35" s="329">
        <f>(($E$35-AP35)/$E$35)*1000000</f>
        <v>2.7945545140613488</v>
      </c>
      <c r="AW35" s="331">
        <v>1</v>
      </c>
      <c r="AX35" s="334">
        <v>118.08651999999999</v>
      </c>
      <c r="AY35" s="56">
        <v>118.08651999999999</v>
      </c>
      <c r="AZ35" s="57">
        <v>6890535.5</v>
      </c>
      <c r="BA35" s="58">
        <f t="shared" ref="BA35:BA37" si="5">AZ35/$AJ$37</f>
        <v>0.96096424500647726</v>
      </c>
      <c r="BB35" s="336">
        <v>70258397</v>
      </c>
      <c r="BC35" s="336">
        <v>0.74614000000000003</v>
      </c>
      <c r="BD35" s="327">
        <f>(($E$35-AX35)/$E$35)*1000000</f>
        <v>2.3711371635408081</v>
      </c>
      <c r="BE35" s="308"/>
      <c r="BF35" s="297"/>
      <c r="BG35" s="297"/>
      <c r="BH35" s="297"/>
      <c r="BI35" s="297"/>
      <c r="BJ35" s="297"/>
      <c r="BK35" s="297"/>
      <c r="BL35" s="297"/>
      <c r="BM35" s="297"/>
      <c r="BN35" s="297"/>
      <c r="BO35" s="297"/>
      <c r="BP35" s="297"/>
      <c r="BQ35" s="289"/>
      <c r="BR35" s="289"/>
      <c r="BS35" s="289"/>
      <c r="BT35" s="289"/>
    </row>
    <row r="36" spans="1:72" x14ac:dyDescent="0.3">
      <c r="A36" s="332"/>
      <c r="B36" s="360"/>
      <c r="C36" s="360"/>
      <c r="D36" s="360"/>
      <c r="E36" s="358"/>
      <c r="F36" s="49">
        <v>101.06025</v>
      </c>
      <c r="G36" s="8" t="s">
        <v>227</v>
      </c>
      <c r="H36" s="60">
        <v>0.36099999999999999</v>
      </c>
      <c r="I36" s="332"/>
      <c r="J36" s="359"/>
      <c r="K36" s="61">
        <v>101.06004</v>
      </c>
      <c r="L36" s="62">
        <v>305120.3</v>
      </c>
      <c r="M36" s="53">
        <f t="shared" si="1"/>
        <v>5.1941130152560744E-2</v>
      </c>
      <c r="N36" s="360"/>
      <c r="O36" s="360"/>
      <c r="P36" s="330"/>
      <c r="Q36" s="332"/>
      <c r="R36" s="359"/>
      <c r="S36" s="61">
        <v>101.06005</v>
      </c>
      <c r="T36" s="62">
        <v>258296.8</v>
      </c>
      <c r="U36" s="53">
        <f>T36/T35</f>
        <v>4.3280149865449508E-2</v>
      </c>
      <c r="V36" s="360"/>
      <c r="W36" s="360"/>
      <c r="X36" s="330"/>
      <c r="Y36" s="332"/>
      <c r="Z36" s="359"/>
      <c r="AA36" s="61">
        <v>101.06004</v>
      </c>
      <c r="AB36" s="62">
        <v>601219.1</v>
      </c>
      <c r="AC36" s="53">
        <f t="shared" si="2"/>
        <v>0.1016922459419537</v>
      </c>
      <c r="AD36" s="360"/>
      <c r="AE36" s="360"/>
      <c r="AF36" s="330"/>
      <c r="AG36" s="332"/>
      <c r="AH36" s="359"/>
      <c r="AI36" s="49">
        <v>101.06010000000001</v>
      </c>
      <c r="AJ36" s="63">
        <v>40893.300000000003</v>
      </c>
      <c r="AK36" s="58">
        <f t="shared" si="3"/>
        <v>5.7030399393956221E-3</v>
      </c>
      <c r="AL36" s="360"/>
      <c r="AM36" s="360"/>
      <c r="AN36" s="330"/>
      <c r="AO36" s="332"/>
      <c r="AP36" s="359"/>
      <c r="AQ36" s="61">
        <v>101.06004</v>
      </c>
      <c r="AR36" s="62">
        <v>305120.3</v>
      </c>
      <c r="AS36" s="53">
        <f t="shared" si="4"/>
        <v>5.1941130152560744E-2</v>
      </c>
      <c r="AT36" s="360"/>
      <c r="AU36" s="360"/>
      <c r="AV36" s="330"/>
      <c r="AW36" s="332"/>
      <c r="AX36" s="359"/>
      <c r="AY36" s="49">
        <v>101.06010000000001</v>
      </c>
      <c r="AZ36" s="63">
        <v>40893.300000000003</v>
      </c>
      <c r="BA36" s="58">
        <f t="shared" si="5"/>
        <v>5.7030399393956221E-3</v>
      </c>
      <c r="BB36" s="360"/>
      <c r="BC36" s="360"/>
      <c r="BD36" s="330"/>
      <c r="BE36" s="308"/>
      <c r="BF36" s="297"/>
      <c r="BG36" s="297"/>
      <c r="BH36" s="297"/>
      <c r="BI36" s="297"/>
      <c r="BJ36" s="297"/>
      <c r="BK36" s="297"/>
      <c r="BL36" s="297"/>
      <c r="BM36" s="297"/>
      <c r="BN36" s="297"/>
      <c r="BO36" s="297"/>
      <c r="BP36" s="297"/>
      <c r="BQ36" s="289"/>
      <c r="BR36" s="289"/>
      <c r="BS36" s="289"/>
      <c r="BT36" s="289"/>
    </row>
    <row r="37" spans="1:72" x14ac:dyDescent="0.3">
      <c r="A37" s="333"/>
      <c r="B37" s="325"/>
      <c r="C37" s="325"/>
      <c r="D37" s="325"/>
      <c r="E37" s="350"/>
      <c r="F37" s="49">
        <v>72.081320000000005</v>
      </c>
      <c r="G37" s="8" t="s">
        <v>228</v>
      </c>
      <c r="H37" s="60">
        <v>0.79400000000000004</v>
      </c>
      <c r="I37" s="333"/>
      <c r="J37" s="335"/>
      <c r="K37" s="55">
        <v>72.081320000000005</v>
      </c>
      <c r="L37" s="62">
        <v>191687.5</v>
      </c>
      <c r="M37" s="53">
        <f t="shared" si="1"/>
        <v>3.2631278174932929E-2</v>
      </c>
      <c r="N37" s="325"/>
      <c r="O37" s="325"/>
      <c r="P37" s="328"/>
      <c r="Q37" s="333"/>
      <c r="R37" s="335"/>
      <c r="S37" s="55">
        <v>72.081320000000005</v>
      </c>
      <c r="T37" s="62">
        <v>209547.3</v>
      </c>
      <c r="U37" s="53">
        <f>T37/T35</f>
        <v>3.5111695336141634E-2</v>
      </c>
      <c r="V37" s="325"/>
      <c r="W37" s="325"/>
      <c r="X37" s="328"/>
      <c r="Y37" s="333"/>
      <c r="Z37" s="335"/>
      <c r="AA37" s="55">
        <v>72.081310000000002</v>
      </c>
      <c r="AB37" s="62">
        <v>201322.5</v>
      </c>
      <c r="AC37" s="53">
        <f t="shared" si="2"/>
        <v>3.4052373225749104E-2</v>
      </c>
      <c r="AD37" s="325"/>
      <c r="AE37" s="325"/>
      <c r="AF37" s="328"/>
      <c r="AG37" s="333"/>
      <c r="AH37" s="335"/>
      <c r="AI37" s="56">
        <v>72.08135</v>
      </c>
      <c r="AJ37" s="63">
        <v>7170439</v>
      </c>
      <c r="AK37" s="58">
        <f t="shared" si="3"/>
        <v>1</v>
      </c>
      <c r="AL37" s="325"/>
      <c r="AM37" s="325"/>
      <c r="AN37" s="328"/>
      <c r="AO37" s="333"/>
      <c r="AP37" s="335"/>
      <c r="AQ37" s="55">
        <v>72.081320000000005</v>
      </c>
      <c r="AR37" s="62">
        <v>191687.5</v>
      </c>
      <c r="AS37" s="53">
        <f t="shared" si="4"/>
        <v>3.2631278174932929E-2</v>
      </c>
      <c r="AT37" s="325"/>
      <c r="AU37" s="325"/>
      <c r="AV37" s="328"/>
      <c r="AW37" s="333"/>
      <c r="AX37" s="335"/>
      <c r="AY37" s="56">
        <v>72.08135</v>
      </c>
      <c r="AZ37" s="63">
        <v>7170439</v>
      </c>
      <c r="BA37" s="58">
        <f t="shared" si="5"/>
        <v>1</v>
      </c>
      <c r="BB37" s="325"/>
      <c r="BC37" s="325"/>
      <c r="BD37" s="328"/>
      <c r="BE37" s="308"/>
      <c r="BF37" s="297"/>
      <c r="BG37" s="297"/>
      <c r="BH37" s="297"/>
      <c r="BI37" s="297"/>
      <c r="BJ37" s="297"/>
      <c r="BK37" s="297"/>
      <c r="BL37" s="297"/>
      <c r="BM37" s="297"/>
      <c r="BN37" s="297"/>
      <c r="BO37" s="297"/>
      <c r="BP37" s="297"/>
      <c r="BQ37" s="289"/>
      <c r="BR37" s="289"/>
      <c r="BS37" s="289"/>
      <c r="BT37" s="289"/>
    </row>
    <row r="38" spans="1:72" ht="12.75" x14ac:dyDescent="0.2">
      <c r="A38" s="513"/>
      <c r="B38" s="314"/>
      <c r="C38" s="314"/>
      <c r="D38" s="314"/>
      <c r="E38" s="311" t="s">
        <v>81</v>
      </c>
      <c r="F38" s="292"/>
      <c r="G38" s="314"/>
      <c r="H38" s="314"/>
      <c r="I38" s="361">
        <v>2</v>
      </c>
      <c r="J38" s="362">
        <v>118.08649</v>
      </c>
      <c r="K38" s="55">
        <v>118.08649</v>
      </c>
      <c r="L38" s="52">
        <v>6405018</v>
      </c>
      <c r="M38" s="66">
        <f t="shared" ref="M38:M40" si="6">L38/$L$38</f>
        <v>1</v>
      </c>
      <c r="N38" s="387">
        <v>40307445</v>
      </c>
      <c r="O38" s="364">
        <v>6.7093999999999996</v>
      </c>
      <c r="P38" s="329">
        <f>(($E$35-J38)/$E$35)*1000000</f>
        <v>2.6251875738772008</v>
      </c>
      <c r="Q38" s="361">
        <v>2</v>
      </c>
      <c r="R38" s="362">
        <v>118.08647999999999</v>
      </c>
      <c r="S38" s="55">
        <v>118.08647999999999</v>
      </c>
      <c r="T38" s="67">
        <v>6099652.5</v>
      </c>
      <c r="U38" s="66">
        <f t="shared" ref="U38:U40" si="7">T38/$T$38</f>
        <v>1</v>
      </c>
      <c r="V38" s="363">
        <v>39592780</v>
      </c>
      <c r="W38" s="364">
        <v>6.7374700000000001</v>
      </c>
      <c r="X38" s="329">
        <f>(($E$35-R38)/$E$35)*1000000</f>
        <v>2.709871044029446</v>
      </c>
      <c r="Y38" s="361">
        <v>2</v>
      </c>
      <c r="Z38" s="362">
        <v>118.08647999999999</v>
      </c>
      <c r="AA38" s="55">
        <v>118.08647999999999</v>
      </c>
      <c r="AB38" s="67">
        <v>5962330.5</v>
      </c>
      <c r="AC38" s="66">
        <f t="shared" ref="AC38:AC40" si="8">AB38/$AB$38</f>
        <v>1</v>
      </c>
      <c r="AD38" s="387">
        <v>19194856</v>
      </c>
      <c r="AE38" s="364">
        <v>6.7345800000000002</v>
      </c>
      <c r="AF38" s="329">
        <f>(($E$35-Z38)/$E$35)*1000000</f>
        <v>2.709871044029446</v>
      </c>
      <c r="AG38" s="331">
        <v>2</v>
      </c>
      <c r="AH38" s="334">
        <v>118.08651999999999</v>
      </c>
      <c r="AI38" s="56">
        <v>118.08651999999999</v>
      </c>
      <c r="AJ38" s="68">
        <v>7338590.5</v>
      </c>
      <c r="AK38" s="69">
        <f t="shared" ref="AK38:AK40" si="9">AJ38/$AJ$40</f>
        <v>0.85054260901090017</v>
      </c>
      <c r="AL38" s="336">
        <v>22261478</v>
      </c>
      <c r="AM38" s="326">
        <v>0.63924000000000003</v>
      </c>
      <c r="AN38" s="327">
        <f>(($E$35-AH38)/$E$35)*1000000</f>
        <v>2.3711371635408081</v>
      </c>
      <c r="AO38" s="361">
        <v>2</v>
      </c>
      <c r="AP38" s="362">
        <v>118.08649</v>
      </c>
      <c r="AQ38" s="55">
        <v>118.08649</v>
      </c>
      <c r="AR38" s="52">
        <v>6405018</v>
      </c>
      <c r="AS38" s="66">
        <f t="shared" ref="AS38:AS40" si="10">AR38/$L$38</f>
        <v>1</v>
      </c>
      <c r="AT38" s="387">
        <v>40307445</v>
      </c>
      <c r="AU38" s="364">
        <v>6.7093999999999996</v>
      </c>
      <c r="AV38" s="329">
        <f>(($E$35-AP38)/$E$35)*1000000</f>
        <v>2.6251875738772008</v>
      </c>
      <c r="AW38" s="331">
        <v>2</v>
      </c>
      <c r="AX38" s="334">
        <v>118.08651999999999</v>
      </c>
      <c r="AY38" s="56">
        <v>118.08651999999999</v>
      </c>
      <c r="AZ38" s="68">
        <v>7338590.5</v>
      </c>
      <c r="BA38" s="69">
        <f t="shared" ref="BA38:BA40" si="11">AZ38/$AJ$40</f>
        <v>0.85054260901090017</v>
      </c>
      <c r="BB38" s="336">
        <v>22261478</v>
      </c>
      <c r="BC38" s="326">
        <v>0.63924000000000003</v>
      </c>
      <c r="BD38" s="327">
        <f>(($E$35-AX38)/$E$35)*1000000</f>
        <v>2.3711371635408081</v>
      </c>
      <c r="BE38" s="309"/>
      <c r="BF38" s="310"/>
      <c r="BG38" s="310"/>
      <c r="BH38" s="310"/>
      <c r="BI38" s="310"/>
      <c r="BJ38" s="310"/>
      <c r="BK38" s="310"/>
      <c r="BL38" s="310"/>
      <c r="BM38" s="310"/>
      <c r="BN38" s="310"/>
      <c r="BO38" s="310"/>
      <c r="BP38" s="310"/>
      <c r="BQ38" s="289"/>
      <c r="BR38" s="289"/>
      <c r="BS38" s="289"/>
      <c r="BT38" s="289"/>
    </row>
    <row r="39" spans="1:72" ht="12.75" x14ac:dyDescent="0.2">
      <c r="A39" s="508"/>
      <c r="B39" s="314"/>
      <c r="C39" s="314"/>
      <c r="D39" s="314"/>
      <c r="E39" s="490" t="s">
        <v>82</v>
      </c>
      <c r="F39" s="292"/>
      <c r="G39" s="314" t="s">
        <v>83</v>
      </c>
      <c r="H39" s="314"/>
      <c r="I39" s="332"/>
      <c r="J39" s="359"/>
      <c r="K39" s="55">
        <v>101.06007</v>
      </c>
      <c r="L39" s="55">
        <v>309619.8</v>
      </c>
      <c r="M39" s="66">
        <f t="shared" si="6"/>
        <v>4.8340192018195734E-2</v>
      </c>
      <c r="N39" s="360"/>
      <c r="O39" s="360"/>
      <c r="P39" s="330"/>
      <c r="Q39" s="332"/>
      <c r="R39" s="359"/>
      <c r="S39" s="55">
        <v>101.06005999999999</v>
      </c>
      <c r="T39" s="55">
        <v>439816.6</v>
      </c>
      <c r="U39" s="66">
        <f t="shared" si="7"/>
        <v>7.2105189598915667E-2</v>
      </c>
      <c r="V39" s="360"/>
      <c r="W39" s="360"/>
      <c r="X39" s="330"/>
      <c r="Y39" s="332"/>
      <c r="Z39" s="359"/>
      <c r="AA39" s="55">
        <v>101.06003</v>
      </c>
      <c r="AB39" s="55">
        <v>257654.8</v>
      </c>
      <c r="AC39" s="66">
        <f t="shared" si="8"/>
        <v>4.3213773540396662E-2</v>
      </c>
      <c r="AD39" s="360"/>
      <c r="AE39" s="360"/>
      <c r="AF39" s="330"/>
      <c r="AG39" s="332"/>
      <c r="AH39" s="359"/>
      <c r="AI39" s="56">
        <v>101.06004</v>
      </c>
      <c r="AJ39" s="56">
        <v>64449.9</v>
      </c>
      <c r="AK39" s="69">
        <f t="shared" si="9"/>
        <v>7.4697431470650416E-3</v>
      </c>
      <c r="AL39" s="360"/>
      <c r="AM39" s="360"/>
      <c r="AN39" s="330"/>
      <c r="AO39" s="332"/>
      <c r="AP39" s="359"/>
      <c r="AQ39" s="55">
        <v>101.06007</v>
      </c>
      <c r="AR39" s="55">
        <v>309619.8</v>
      </c>
      <c r="AS39" s="66">
        <f t="shared" si="10"/>
        <v>4.8340192018195734E-2</v>
      </c>
      <c r="AT39" s="360"/>
      <c r="AU39" s="360"/>
      <c r="AV39" s="330"/>
      <c r="AW39" s="332"/>
      <c r="AX39" s="359"/>
      <c r="AY39" s="56">
        <v>101.06004</v>
      </c>
      <c r="AZ39" s="56">
        <v>64449.9</v>
      </c>
      <c r="BA39" s="69">
        <f t="shared" si="11"/>
        <v>7.4697431470650416E-3</v>
      </c>
      <c r="BB39" s="360"/>
      <c r="BC39" s="360"/>
      <c r="BD39" s="330"/>
      <c r="BE39" s="309"/>
      <c r="BF39" s="310"/>
      <c r="BG39" s="310"/>
      <c r="BH39" s="310"/>
      <c r="BI39" s="310"/>
      <c r="BJ39" s="310"/>
      <c r="BK39" s="310"/>
      <c r="BL39" s="310"/>
      <c r="BM39" s="310"/>
      <c r="BN39" s="310"/>
      <c r="BO39" s="310"/>
      <c r="BP39" s="310"/>
      <c r="BQ39" s="289"/>
      <c r="BR39" s="289"/>
      <c r="BS39" s="289"/>
      <c r="BT39" s="289"/>
    </row>
    <row r="40" spans="1:72" ht="12.75" x14ac:dyDescent="0.2">
      <c r="A40" s="508"/>
      <c r="B40" s="314"/>
      <c r="C40" s="314"/>
      <c r="D40" s="314"/>
      <c r="E40" s="314"/>
      <c r="F40" s="314"/>
      <c r="G40" s="314"/>
      <c r="H40" s="314"/>
      <c r="I40" s="333"/>
      <c r="J40" s="335"/>
      <c r="K40" s="55">
        <v>72.081320000000005</v>
      </c>
      <c r="L40" s="55">
        <v>218674.2</v>
      </c>
      <c r="M40" s="66">
        <f t="shared" si="6"/>
        <v>3.4141075013372331E-2</v>
      </c>
      <c r="N40" s="325"/>
      <c r="O40" s="325"/>
      <c r="P40" s="328"/>
      <c r="Q40" s="333"/>
      <c r="R40" s="335"/>
      <c r="S40" s="55">
        <v>72.081339999999997</v>
      </c>
      <c r="T40" s="55">
        <v>259710.9</v>
      </c>
      <c r="U40" s="66">
        <f t="shared" si="7"/>
        <v>4.2577982926076528E-2</v>
      </c>
      <c r="V40" s="325"/>
      <c r="W40" s="325"/>
      <c r="X40" s="328"/>
      <c r="Y40" s="333"/>
      <c r="Z40" s="335"/>
      <c r="AA40" s="55">
        <v>72.081310000000002</v>
      </c>
      <c r="AB40" s="55">
        <v>199387.4</v>
      </c>
      <c r="AC40" s="66">
        <f t="shared" si="8"/>
        <v>3.3441185455921972E-2</v>
      </c>
      <c r="AD40" s="325"/>
      <c r="AE40" s="325"/>
      <c r="AF40" s="328"/>
      <c r="AG40" s="333"/>
      <c r="AH40" s="335"/>
      <c r="AI40" s="56">
        <v>72.081339999999997</v>
      </c>
      <c r="AJ40" s="63">
        <v>8628128</v>
      </c>
      <c r="AK40" s="69">
        <f t="shared" si="9"/>
        <v>1</v>
      </c>
      <c r="AL40" s="325"/>
      <c r="AM40" s="325"/>
      <c r="AN40" s="328"/>
      <c r="AO40" s="333"/>
      <c r="AP40" s="335"/>
      <c r="AQ40" s="55">
        <v>72.081320000000005</v>
      </c>
      <c r="AR40" s="55">
        <v>218674.2</v>
      </c>
      <c r="AS40" s="66">
        <f t="shared" si="10"/>
        <v>3.4141075013372331E-2</v>
      </c>
      <c r="AT40" s="325"/>
      <c r="AU40" s="325"/>
      <c r="AV40" s="328"/>
      <c r="AW40" s="333"/>
      <c r="AX40" s="335"/>
      <c r="AY40" s="56">
        <v>72.081339999999997</v>
      </c>
      <c r="AZ40" s="63">
        <v>8628128</v>
      </c>
      <c r="BA40" s="69">
        <f t="shared" si="11"/>
        <v>1</v>
      </c>
      <c r="BB40" s="325"/>
      <c r="BC40" s="325"/>
      <c r="BD40" s="328"/>
      <c r="BE40" s="309"/>
      <c r="BF40" s="310"/>
      <c r="BG40" s="310"/>
      <c r="BH40" s="310"/>
      <c r="BI40" s="310"/>
      <c r="BJ40" s="310"/>
      <c r="BK40" s="310"/>
      <c r="BL40" s="310"/>
      <c r="BM40" s="310"/>
      <c r="BN40" s="310"/>
      <c r="BO40" s="310"/>
      <c r="BP40" s="310"/>
      <c r="BQ40" s="289"/>
      <c r="BR40" s="289"/>
      <c r="BS40" s="289"/>
      <c r="BT40" s="289"/>
    </row>
    <row r="41" spans="1:72" ht="12.75" x14ac:dyDescent="0.2">
      <c r="A41" s="508"/>
      <c r="B41" s="314"/>
      <c r="C41" s="314"/>
      <c r="D41" s="314"/>
      <c r="E41" s="314"/>
      <c r="F41" s="314"/>
      <c r="G41" s="314"/>
      <c r="H41" s="314"/>
      <c r="I41" s="361">
        <v>3</v>
      </c>
      <c r="J41" s="362">
        <v>118.08647999999999</v>
      </c>
      <c r="K41" s="55">
        <v>118.08647999999999</v>
      </c>
      <c r="L41" s="52">
        <v>6407240.5</v>
      </c>
      <c r="M41" s="66">
        <f t="shared" ref="M41:M43" si="12">L41/$L$41</f>
        <v>1</v>
      </c>
      <c r="N41" s="387">
        <v>59424180</v>
      </c>
      <c r="O41" s="364">
        <v>6.7085999999999997</v>
      </c>
      <c r="P41" s="329">
        <f>(($E$35-J41)/$E$35)*1000000</f>
        <v>2.709871044029446</v>
      </c>
      <c r="Q41" s="361">
        <v>3</v>
      </c>
      <c r="R41" s="362">
        <v>118.08647999999999</v>
      </c>
      <c r="S41" s="55">
        <v>118.08647999999999</v>
      </c>
      <c r="T41" s="67">
        <v>6057220.5</v>
      </c>
      <c r="U41" s="66">
        <f t="shared" ref="U41:U43" si="13">T41/$T$41</f>
        <v>1</v>
      </c>
      <c r="V41" s="363">
        <v>39669078</v>
      </c>
      <c r="W41" s="364">
        <v>6.7494100000000001</v>
      </c>
      <c r="X41" s="329">
        <f>(($E$35-R41)/$E$35)*1000000</f>
        <v>2.709871044029446</v>
      </c>
      <c r="Y41" s="361">
        <v>3</v>
      </c>
      <c r="Z41" s="362">
        <v>118.08647000000001</v>
      </c>
      <c r="AA41" s="55">
        <v>118.08647000000001</v>
      </c>
      <c r="AB41" s="67">
        <v>6119465.5</v>
      </c>
      <c r="AC41" s="66">
        <f t="shared" ref="AC41:AC43" si="14">AB41/$AB$41</f>
        <v>1</v>
      </c>
      <c r="AD41" s="387">
        <v>39673924</v>
      </c>
      <c r="AE41" s="364">
        <v>6.7431000000000001</v>
      </c>
      <c r="AF41" s="329">
        <f>(($E$35-Z41)/$E$35)*1000000</f>
        <v>2.7945545140613488</v>
      </c>
      <c r="AG41" s="331">
        <v>3</v>
      </c>
      <c r="AH41" s="334">
        <v>118.08653</v>
      </c>
      <c r="AI41" s="56">
        <v>118.08653</v>
      </c>
      <c r="AJ41" s="68">
        <v>6943328.5</v>
      </c>
      <c r="AK41" s="69">
        <f t="shared" ref="AK41:AK43" si="15">AJ41/$AJ$43</f>
        <v>0.91183696973994899</v>
      </c>
      <c r="AL41" s="336">
        <v>82067347</v>
      </c>
      <c r="AM41" s="326">
        <v>0.63890000000000002</v>
      </c>
      <c r="AN41" s="327">
        <f>(($E$35-AH41)/$E$35)*1000000</f>
        <v>2.2864536933885629</v>
      </c>
      <c r="AO41" s="361">
        <v>3</v>
      </c>
      <c r="AP41" s="362">
        <v>118.08647999999999</v>
      </c>
      <c r="AQ41" s="55">
        <v>118.08647999999999</v>
      </c>
      <c r="AR41" s="52">
        <v>6407240.5</v>
      </c>
      <c r="AS41" s="66">
        <f t="shared" ref="AS41:AS43" si="16">AR41/$L$41</f>
        <v>1</v>
      </c>
      <c r="AT41" s="387">
        <v>59424180</v>
      </c>
      <c r="AU41" s="364">
        <v>6.7085999999999997</v>
      </c>
      <c r="AV41" s="329">
        <f>(($E$35-AP41)/$E$35)*1000000</f>
        <v>2.709871044029446</v>
      </c>
      <c r="AW41" s="331">
        <v>3</v>
      </c>
      <c r="AX41" s="334">
        <v>118.08653</v>
      </c>
      <c r="AY41" s="56">
        <v>118.08653</v>
      </c>
      <c r="AZ41" s="68">
        <v>6943328.5</v>
      </c>
      <c r="BA41" s="69">
        <f t="shared" ref="BA41:BA43" si="17">AZ41/$AJ$43</f>
        <v>0.91183696973994899</v>
      </c>
      <c r="BB41" s="336">
        <v>82067347</v>
      </c>
      <c r="BC41" s="326">
        <v>0.63890000000000002</v>
      </c>
      <c r="BD41" s="327">
        <f>(($E$35-AX41)/$E$35)*1000000</f>
        <v>2.2864536933885629</v>
      </c>
      <c r="BE41" s="309"/>
      <c r="BF41" s="310"/>
      <c r="BG41" s="310"/>
      <c r="BH41" s="310"/>
      <c r="BI41" s="310"/>
      <c r="BJ41" s="310"/>
      <c r="BK41" s="310"/>
      <c r="BL41" s="310"/>
      <c r="BM41" s="310"/>
      <c r="BN41" s="310"/>
      <c r="BO41" s="310"/>
      <c r="BP41" s="310"/>
      <c r="BQ41" s="289"/>
      <c r="BR41" s="289"/>
      <c r="BS41" s="289"/>
      <c r="BT41" s="289"/>
    </row>
    <row r="42" spans="1:72" ht="12.75" x14ac:dyDescent="0.2">
      <c r="A42" s="508"/>
      <c r="B42" s="314"/>
      <c r="C42" s="314"/>
      <c r="D42" s="314"/>
      <c r="E42" s="314"/>
      <c r="F42" s="314"/>
      <c r="G42" s="314"/>
      <c r="H42" s="314"/>
      <c r="I42" s="332"/>
      <c r="J42" s="359"/>
      <c r="K42" s="55">
        <v>101.06004</v>
      </c>
      <c r="L42" s="55">
        <v>334115.3</v>
      </c>
      <c r="M42" s="66">
        <f t="shared" si="12"/>
        <v>5.2146520799398743E-2</v>
      </c>
      <c r="N42" s="360"/>
      <c r="O42" s="360"/>
      <c r="P42" s="330"/>
      <c r="Q42" s="332"/>
      <c r="R42" s="359"/>
      <c r="S42" s="55">
        <v>101.06004</v>
      </c>
      <c r="T42" s="55">
        <v>299785.09999999998</v>
      </c>
      <c r="U42" s="66">
        <f t="shared" si="13"/>
        <v>4.9492188702722636E-2</v>
      </c>
      <c r="V42" s="360"/>
      <c r="W42" s="360"/>
      <c r="X42" s="330"/>
      <c r="Y42" s="332"/>
      <c r="Z42" s="359"/>
      <c r="AA42" s="55">
        <v>101.06004</v>
      </c>
      <c r="AB42" s="55">
        <v>605904.6</v>
      </c>
      <c r="AC42" s="66">
        <f t="shared" si="14"/>
        <v>9.9012667037668561E-2</v>
      </c>
      <c r="AD42" s="360"/>
      <c r="AE42" s="360"/>
      <c r="AF42" s="330"/>
      <c r="AG42" s="332"/>
      <c r="AH42" s="359"/>
      <c r="AI42" s="56">
        <v>101.05994</v>
      </c>
      <c r="AJ42" s="56">
        <v>42573.7</v>
      </c>
      <c r="AK42" s="69">
        <f t="shared" si="15"/>
        <v>5.5910178524057538E-3</v>
      </c>
      <c r="AL42" s="360"/>
      <c r="AM42" s="360"/>
      <c r="AN42" s="330"/>
      <c r="AO42" s="332"/>
      <c r="AP42" s="359"/>
      <c r="AQ42" s="55">
        <v>101.06004</v>
      </c>
      <c r="AR42" s="55">
        <v>334115.3</v>
      </c>
      <c r="AS42" s="66">
        <f t="shared" si="16"/>
        <v>5.2146520799398743E-2</v>
      </c>
      <c r="AT42" s="360"/>
      <c r="AU42" s="360"/>
      <c r="AV42" s="330"/>
      <c r="AW42" s="332"/>
      <c r="AX42" s="359"/>
      <c r="AY42" s="56">
        <v>101.05994</v>
      </c>
      <c r="AZ42" s="56">
        <v>42573.7</v>
      </c>
      <c r="BA42" s="69">
        <f t="shared" si="17"/>
        <v>5.5910178524057538E-3</v>
      </c>
      <c r="BB42" s="360"/>
      <c r="BC42" s="360"/>
      <c r="BD42" s="330"/>
      <c r="BE42" s="309"/>
      <c r="BF42" s="310"/>
      <c r="BG42" s="310"/>
      <c r="BH42" s="310"/>
      <c r="BI42" s="310"/>
      <c r="BJ42" s="310"/>
      <c r="BK42" s="310"/>
      <c r="BL42" s="310"/>
      <c r="BM42" s="310"/>
      <c r="BN42" s="310"/>
      <c r="BO42" s="310"/>
      <c r="BP42" s="310"/>
      <c r="BQ42" s="289"/>
      <c r="BR42" s="289"/>
      <c r="BS42" s="289"/>
      <c r="BT42" s="289"/>
    </row>
    <row r="43" spans="1:72" ht="12.75" x14ac:dyDescent="0.2">
      <c r="A43" s="508"/>
      <c r="B43" s="314"/>
      <c r="C43" s="314"/>
      <c r="D43" s="314"/>
      <c r="E43" s="314"/>
      <c r="F43" s="314"/>
      <c r="G43" s="314"/>
      <c r="H43" s="314"/>
      <c r="I43" s="333"/>
      <c r="J43" s="335"/>
      <c r="K43" s="54">
        <v>72.081329999999994</v>
      </c>
      <c r="L43" s="70">
        <v>193637.6</v>
      </c>
      <c r="M43" s="66">
        <f t="shared" si="12"/>
        <v>3.0221684358500357E-2</v>
      </c>
      <c r="N43" s="325"/>
      <c r="O43" s="325"/>
      <c r="P43" s="328"/>
      <c r="Q43" s="333"/>
      <c r="R43" s="335"/>
      <c r="S43" s="54">
        <v>72.081280000000007</v>
      </c>
      <c r="T43" s="54">
        <v>245943.9</v>
      </c>
      <c r="U43" s="66">
        <f t="shared" si="13"/>
        <v>4.0603425283923543E-2</v>
      </c>
      <c r="V43" s="325"/>
      <c r="W43" s="325"/>
      <c r="X43" s="328"/>
      <c r="Y43" s="333"/>
      <c r="Z43" s="335"/>
      <c r="AA43" s="54">
        <v>72.081310000000002</v>
      </c>
      <c r="AB43" s="54">
        <v>188534.2</v>
      </c>
      <c r="AC43" s="66">
        <f t="shared" si="14"/>
        <v>3.0808932577526586E-2</v>
      </c>
      <c r="AD43" s="325"/>
      <c r="AE43" s="325"/>
      <c r="AF43" s="328"/>
      <c r="AG43" s="333"/>
      <c r="AH43" s="335"/>
      <c r="AI43" s="59">
        <v>72.081360000000004</v>
      </c>
      <c r="AJ43" s="71">
        <v>7614660</v>
      </c>
      <c r="AK43" s="69">
        <f t="shared" si="15"/>
        <v>1</v>
      </c>
      <c r="AL43" s="325"/>
      <c r="AM43" s="325"/>
      <c r="AN43" s="328"/>
      <c r="AO43" s="333"/>
      <c r="AP43" s="335"/>
      <c r="AQ43" s="54">
        <v>72.081329999999994</v>
      </c>
      <c r="AR43" s="70">
        <v>193637.6</v>
      </c>
      <c r="AS43" s="66">
        <f t="shared" si="16"/>
        <v>3.0221684358500357E-2</v>
      </c>
      <c r="AT43" s="325"/>
      <c r="AU43" s="325"/>
      <c r="AV43" s="328"/>
      <c r="AW43" s="333"/>
      <c r="AX43" s="335"/>
      <c r="AY43" s="59">
        <v>72.081360000000004</v>
      </c>
      <c r="AZ43" s="71">
        <v>7614660</v>
      </c>
      <c r="BA43" s="69">
        <f t="shared" si="17"/>
        <v>1</v>
      </c>
      <c r="BB43" s="325"/>
      <c r="BC43" s="325"/>
      <c r="BD43" s="328"/>
      <c r="BE43" s="309"/>
      <c r="BF43" s="310"/>
      <c r="BG43" s="310"/>
      <c r="BH43" s="310"/>
      <c r="BI43" s="310"/>
      <c r="BJ43" s="310"/>
      <c r="BK43" s="310"/>
      <c r="BL43" s="310"/>
      <c r="BM43" s="310"/>
      <c r="BN43" s="310"/>
      <c r="BO43" s="310"/>
      <c r="BP43" s="310"/>
      <c r="BQ43" s="289"/>
      <c r="BR43" s="289"/>
      <c r="BS43" s="289"/>
      <c r="BT43" s="289"/>
    </row>
    <row r="44" spans="1:72" ht="12.75" x14ac:dyDescent="0.2">
      <c r="B44" s="292"/>
      <c r="C44" s="292"/>
      <c r="D44" s="292"/>
      <c r="E44" s="292"/>
      <c r="F44" s="292"/>
      <c r="G44" s="292"/>
      <c r="H44" s="292"/>
      <c r="I44" s="72" t="s">
        <v>84</v>
      </c>
      <c r="J44" s="73">
        <f>AVERAGE(J35:J43)</f>
        <v>118.08647999999999</v>
      </c>
      <c r="K44" s="338" t="s">
        <v>85</v>
      </c>
      <c r="L44" s="74">
        <f>AVERAGE(L35,L38,L41)</f>
        <v>6228869</v>
      </c>
      <c r="M44" s="338" t="s">
        <v>85</v>
      </c>
      <c r="N44" s="75">
        <f t="shared" ref="N44:P44" si="18">AVERAGE(N35,N38,N41)</f>
        <v>45789497</v>
      </c>
      <c r="O44" s="76">
        <f t="shared" si="18"/>
        <v>6.7007066666666661</v>
      </c>
      <c r="P44" s="77">
        <f t="shared" si="18"/>
        <v>2.7098710439893323</v>
      </c>
      <c r="Q44" s="78" t="s">
        <v>84</v>
      </c>
      <c r="R44" s="79">
        <f>AVERAGE(R35:R43)</f>
        <v>118.08648333333333</v>
      </c>
      <c r="S44" s="338" t="s">
        <v>85</v>
      </c>
      <c r="T44" s="74">
        <f>AVERAGE(T35,T38,T41)</f>
        <v>6041631</v>
      </c>
      <c r="U44" s="338" t="s">
        <v>85</v>
      </c>
      <c r="V44" s="75">
        <f t="shared" ref="V44:X44" si="19">AVERAGE(V35,V38,V41)</f>
        <v>45427616</v>
      </c>
      <c r="W44" s="76">
        <f t="shared" si="19"/>
        <v>6.7288666666666677</v>
      </c>
      <c r="X44" s="77">
        <f t="shared" si="19"/>
        <v>2.6816432206453644</v>
      </c>
      <c r="Y44" s="80" t="s">
        <v>84</v>
      </c>
      <c r="Z44" s="81">
        <f>AVERAGE(Z35:Z43)</f>
        <v>118.08647666666667</v>
      </c>
      <c r="AA44" s="371" t="s">
        <v>85</v>
      </c>
      <c r="AB44" s="82">
        <f>AVERAGE(AB35,AB38,AB41)</f>
        <v>5997979.666666667</v>
      </c>
      <c r="AC44" s="371" t="s">
        <v>85</v>
      </c>
      <c r="AD44" s="83">
        <f t="shared" ref="AD44:AF44" si="20">AVERAGE(AD35,AD38,AD41)</f>
        <v>32206870.333333332</v>
      </c>
      <c r="AE44" s="84">
        <f t="shared" si="20"/>
        <v>6.7348966666666668</v>
      </c>
      <c r="AF44" s="85">
        <f t="shared" si="20"/>
        <v>2.7380988673734135</v>
      </c>
      <c r="AG44" s="80" t="s">
        <v>84</v>
      </c>
      <c r="AH44" s="81">
        <f>AVERAGE(AH35:AH43)</f>
        <v>118.08652333333333</v>
      </c>
      <c r="AI44" s="371" t="s">
        <v>85</v>
      </c>
      <c r="AJ44" s="82">
        <f>AVERAGE(AJ35,AJ38,AJ41)</f>
        <v>7057484.833333333</v>
      </c>
      <c r="AK44" s="371" t="s">
        <v>85</v>
      </c>
      <c r="AL44" s="83">
        <f t="shared" ref="AL44:AN44" si="21">AVERAGE(AL35,AL38,AL41)</f>
        <v>58195740.666666664</v>
      </c>
      <c r="AM44" s="84">
        <f t="shared" si="21"/>
        <v>0.67476000000000003</v>
      </c>
      <c r="AN44" s="85">
        <f t="shared" si="21"/>
        <v>2.3429093401567265</v>
      </c>
      <c r="AO44" s="86" t="s">
        <v>84</v>
      </c>
      <c r="AP44" s="87">
        <f>AVERAGE(AP35:AP43)</f>
        <v>118.08647999999999</v>
      </c>
      <c r="AQ44" s="365" t="s">
        <v>85</v>
      </c>
      <c r="AR44" s="88">
        <f>AVERAGE(AR35,AR38,AR41)</f>
        <v>6228869</v>
      </c>
      <c r="AS44" s="365" t="s">
        <v>85</v>
      </c>
      <c r="AT44" s="89">
        <f t="shared" ref="AT44:AV44" si="22">AVERAGE(AT35,AT38,AT41)</f>
        <v>45789497</v>
      </c>
      <c r="AU44" s="90">
        <f t="shared" si="22"/>
        <v>6.7007066666666661</v>
      </c>
      <c r="AV44" s="91">
        <f t="shared" si="22"/>
        <v>2.7098710439893323</v>
      </c>
      <c r="AW44" s="92" t="s">
        <v>84</v>
      </c>
      <c r="AX44" s="93">
        <f>AVERAGE(AX35:AX43)</f>
        <v>118.08652333333333</v>
      </c>
      <c r="AY44" s="365" t="s">
        <v>85</v>
      </c>
      <c r="AZ44" s="88">
        <f>AVERAGE(AZ35,AZ38,AZ41)</f>
        <v>7057484.833333333</v>
      </c>
      <c r="BA44" s="365" t="s">
        <v>85</v>
      </c>
      <c r="BB44" s="89">
        <f t="shared" ref="BB44:BD44" si="23">AVERAGE(BB35,BB38,BB41)</f>
        <v>58195740.666666664</v>
      </c>
      <c r="BC44" s="90">
        <f t="shared" si="23"/>
        <v>0.67476000000000003</v>
      </c>
      <c r="BD44" s="91">
        <f t="shared" si="23"/>
        <v>2.3429093401567265</v>
      </c>
      <c r="BE44" s="309"/>
      <c r="BF44" s="310"/>
      <c r="BG44" s="310"/>
      <c r="BH44" s="310"/>
      <c r="BI44" s="310"/>
      <c r="BJ44" s="310"/>
      <c r="BK44" s="310"/>
      <c r="BL44" s="310"/>
      <c r="BM44" s="310"/>
      <c r="BN44" s="310"/>
      <c r="BO44" s="310"/>
      <c r="BP44" s="310"/>
      <c r="BQ44" s="289"/>
      <c r="BR44" s="289"/>
      <c r="BS44" s="289"/>
      <c r="BT44" s="289"/>
    </row>
    <row r="45" spans="1:72" ht="12.75" x14ac:dyDescent="0.2">
      <c r="I45" s="94" t="s">
        <v>86</v>
      </c>
      <c r="J45" s="95">
        <f>STDEV(J35:J43)</f>
        <v>9.9999999960687092E-6</v>
      </c>
      <c r="K45" s="325"/>
      <c r="L45" s="74">
        <f>STDEV(L35,L38,L41)</f>
        <v>307025.77019975049</v>
      </c>
      <c r="M45" s="325"/>
      <c r="N45" s="96">
        <f t="shared" ref="N45:P45" si="24">STDEV(N35,N38,N41)</f>
        <v>11883241.705514409</v>
      </c>
      <c r="O45" s="97">
        <f t="shared" si="24"/>
        <v>1.4370042913412826E-2</v>
      </c>
      <c r="P45" s="98">
        <f t="shared" si="24"/>
        <v>8.4683470092073998E-2</v>
      </c>
      <c r="Q45" s="99" t="s">
        <v>86</v>
      </c>
      <c r="R45" s="95">
        <f>STDEV(R35:R43)</f>
        <v>5.7735026937288458E-6</v>
      </c>
      <c r="S45" s="325"/>
      <c r="T45" s="74">
        <f>STDEV(T35,T38,T41)</f>
        <v>67186.703645513073</v>
      </c>
      <c r="U45" s="325"/>
      <c r="V45" s="96">
        <f t="shared" ref="V45:X45" si="25">STDEV(V35,V38,V41)</f>
        <v>10040228.875583863</v>
      </c>
      <c r="W45" s="97">
        <f t="shared" si="25"/>
        <v>2.5938138586516443E-2</v>
      </c>
      <c r="X45" s="98">
        <f t="shared" si="25"/>
        <v>4.8892024288310403E-2</v>
      </c>
      <c r="Y45" s="100" t="s">
        <v>86</v>
      </c>
      <c r="Z45" s="101">
        <f>STDEV(Z35:Z43)</f>
        <v>5.7735026855242052E-6</v>
      </c>
      <c r="AA45" s="325"/>
      <c r="AB45" s="82">
        <f>STDEV(AB35,AB38,AB41)</f>
        <v>108161.00066374817</v>
      </c>
      <c r="AC45" s="325"/>
      <c r="AD45" s="102">
        <f t="shared" ref="AD45:AF45" si="26">STDEV(AD35,AD38,AD41)</f>
        <v>11309641.821619131</v>
      </c>
      <c r="AE45" s="103">
        <f t="shared" si="26"/>
        <v>8.0496728712000799E-3</v>
      </c>
      <c r="AF45" s="104">
        <f t="shared" si="26"/>
        <v>4.8892024218830689E-2</v>
      </c>
      <c r="AG45" s="100" t="s">
        <v>86</v>
      </c>
      <c r="AH45" s="101">
        <f>STDEV(AH35:AH43)</f>
        <v>5.7735026937288458E-6</v>
      </c>
      <c r="AI45" s="325"/>
      <c r="AJ45" s="82">
        <f>STDEV(AJ35,AJ38,AJ41)</f>
        <v>244871.54200995536</v>
      </c>
      <c r="AK45" s="325"/>
      <c r="AL45" s="102">
        <f t="shared" ref="AL45:AN45" si="27">STDEV(AL35,AL38,AL41)</f>
        <v>31675167.71973544</v>
      </c>
      <c r="AM45" s="103">
        <f t="shared" si="27"/>
        <v>6.1817127076563498E-2</v>
      </c>
      <c r="AN45" s="104">
        <f t="shared" si="27"/>
        <v>4.8892024288310403E-2</v>
      </c>
      <c r="AO45" s="105" t="s">
        <v>86</v>
      </c>
      <c r="AP45" s="106">
        <f>STDEV(AP35:AP43)</f>
        <v>9.9999999960687092E-6</v>
      </c>
      <c r="AQ45" s="325"/>
      <c r="AR45" s="88">
        <f>STDEV(AR35,AR38,AR41)</f>
        <v>307025.77019975049</v>
      </c>
      <c r="AS45" s="325"/>
      <c r="AT45" s="107">
        <f t="shared" ref="AT45:AV45" si="28">STDEV(AT35,AT38,AT41)</f>
        <v>11883241.705514409</v>
      </c>
      <c r="AU45" s="108">
        <f t="shared" si="28"/>
        <v>1.4370042913412826E-2</v>
      </c>
      <c r="AV45" s="109">
        <f t="shared" si="28"/>
        <v>8.4683470092073998E-2</v>
      </c>
      <c r="AW45" s="110" t="s">
        <v>86</v>
      </c>
      <c r="AX45" s="106">
        <f>STDEV(AX35:AX43)</f>
        <v>5.7735026937288458E-6</v>
      </c>
      <c r="AY45" s="325"/>
      <c r="AZ45" s="88">
        <f>STDEV(AZ35,AZ38,AZ41)</f>
        <v>244871.54200995536</v>
      </c>
      <c r="BA45" s="325"/>
      <c r="BB45" s="107">
        <f t="shared" ref="BB45:BD45" si="29">STDEV(BB35,BB38,BB41)</f>
        <v>31675167.71973544</v>
      </c>
      <c r="BC45" s="108">
        <f t="shared" si="29"/>
        <v>6.1817127076563498E-2</v>
      </c>
      <c r="BD45" s="109">
        <f t="shared" si="29"/>
        <v>4.8892024288310403E-2</v>
      </c>
      <c r="BE45" s="309"/>
      <c r="BF45" s="310"/>
      <c r="BG45" s="310"/>
      <c r="BH45" s="310"/>
      <c r="BI45" s="310"/>
      <c r="BJ45" s="310"/>
      <c r="BK45" s="310"/>
      <c r="BL45" s="310"/>
      <c r="BM45" s="310"/>
      <c r="BN45" s="310"/>
      <c r="BO45" s="310"/>
      <c r="BP45" s="310"/>
      <c r="BQ45" s="289"/>
      <c r="BR45" s="289"/>
      <c r="BS45" s="289"/>
      <c r="BT45" s="289"/>
    </row>
    <row r="46" spans="1:72" ht="12.75" x14ac:dyDescent="0.2">
      <c r="A46" s="344" t="s">
        <v>67</v>
      </c>
      <c r="B46" s="351" t="s">
        <v>10</v>
      </c>
      <c r="C46" s="352" t="s">
        <v>68</v>
      </c>
      <c r="D46" s="352" t="s">
        <v>69</v>
      </c>
      <c r="E46" s="353" t="s">
        <v>70</v>
      </c>
      <c r="F46" s="341"/>
      <c r="G46" s="341"/>
      <c r="H46" s="354"/>
      <c r="I46" s="355" t="s">
        <v>71</v>
      </c>
      <c r="J46" s="341"/>
      <c r="K46" s="341"/>
      <c r="L46" s="341"/>
      <c r="M46" s="341"/>
      <c r="N46" s="341"/>
      <c r="O46" s="341"/>
      <c r="P46" s="342"/>
      <c r="Q46" s="355" t="s">
        <v>71</v>
      </c>
      <c r="R46" s="341"/>
      <c r="S46" s="341"/>
      <c r="T46" s="341"/>
      <c r="U46" s="341"/>
      <c r="V46" s="341"/>
      <c r="W46" s="341"/>
      <c r="X46" s="342"/>
      <c r="Y46" s="340" t="s">
        <v>71</v>
      </c>
      <c r="Z46" s="341"/>
      <c r="AA46" s="341"/>
      <c r="AB46" s="341"/>
      <c r="AC46" s="341"/>
      <c r="AD46" s="341"/>
      <c r="AE46" s="341"/>
      <c r="AF46" s="342"/>
      <c r="AG46" s="340" t="s">
        <v>71</v>
      </c>
      <c r="AH46" s="341"/>
      <c r="AI46" s="341"/>
      <c r="AJ46" s="341"/>
      <c r="AK46" s="341"/>
      <c r="AL46" s="341"/>
      <c r="AM46" s="341"/>
      <c r="AN46" s="342"/>
      <c r="AO46" s="343" t="s">
        <v>71</v>
      </c>
      <c r="AP46" s="341"/>
      <c r="AQ46" s="341"/>
      <c r="AR46" s="341"/>
      <c r="AS46" s="341"/>
      <c r="AT46" s="341"/>
      <c r="AU46" s="341"/>
      <c r="AV46" s="342"/>
      <c r="AW46" s="343" t="s">
        <v>71</v>
      </c>
      <c r="AX46" s="341"/>
      <c r="AY46" s="341"/>
      <c r="AZ46" s="341"/>
      <c r="BA46" s="341"/>
      <c r="BB46" s="341"/>
      <c r="BC46" s="341"/>
      <c r="BD46" s="342"/>
      <c r="BE46" s="288"/>
      <c r="BF46" s="288"/>
      <c r="BG46" s="288"/>
      <c r="BH46" s="288"/>
      <c r="BI46" s="288"/>
      <c r="BJ46" s="288"/>
      <c r="BK46" s="288"/>
      <c r="BL46" s="288"/>
      <c r="BM46" s="288"/>
      <c r="BN46" s="288"/>
      <c r="BO46" s="288"/>
      <c r="BP46" s="288"/>
      <c r="BQ46" s="289"/>
      <c r="BR46" s="289"/>
      <c r="BS46" s="289"/>
      <c r="BT46" s="289"/>
    </row>
    <row r="47" spans="1:72" ht="38.25" x14ac:dyDescent="0.2">
      <c r="A47" s="333"/>
      <c r="B47" s="325"/>
      <c r="C47" s="325"/>
      <c r="D47" s="325"/>
      <c r="E47" s="32" t="s">
        <v>29</v>
      </c>
      <c r="F47" s="356" t="s">
        <v>72</v>
      </c>
      <c r="G47" s="357"/>
      <c r="H47" s="32" t="s">
        <v>73</v>
      </c>
      <c r="I47" s="111" t="s">
        <v>74</v>
      </c>
      <c r="J47" s="38" t="s">
        <v>75</v>
      </c>
      <c r="K47" s="112" t="s">
        <v>72</v>
      </c>
      <c r="L47" s="113" t="s">
        <v>76</v>
      </c>
      <c r="M47" s="112" t="s">
        <v>73</v>
      </c>
      <c r="N47" s="112" t="s">
        <v>77</v>
      </c>
      <c r="O47" s="112" t="s">
        <v>78</v>
      </c>
      <c r="P47" s="114" t="s">
        <v>79</v>
      </c>
      <c r="Q47" s="111" t="s">
        <v>74</v>
      </c>
      <c r="R47" s="38" t="s">
        <v>75</v>
      </c>
      <c r="S47" s="112" t="s">
        <v>72</v>
      </c>
      <c r="T47" s="113" t="s">
        <v>76</v>
      </c>
      <c r="U47" s="112" t="s">
        <v>73</v>
      </c>
      <c r="V47" s="112" t="s">
        <v>77</v>
      </c>
      <c r="W47" s="112" t="s">
        <v>78</v>
      </c>
      <c r="X47" s="114" t="s">
        <v>79</v>
      </c>
      <c r="Y47" s="39" t="s">
        <v>74</v>
      </c>
      <c r="Z47" s="40" t="s">
        <v>29</v>
      </c>
      <c r="AA47" s="41" t="s">
        <v>72</v>
      </c>
      <c r="AB47" s="42" t="s">
        <v>76</v>
      </c>
      <c r="AC47" s="41" t="s">
        <v>73</v>
      </c>
      <c r="AD47" s="41" t="s">
        <v>77</v>
      </c>
      <c r="AE47" s="41" t="s">
        <v>78</v>
      </c>
      <c r="AF47" s="43" t="s">
        <v>79</v>
      </c>
      <c r="AG47" s="39" t="s">
        <v>74</v>
      </c>
      <c r="AH47" s="40" t="s">
        <v>29</v>
      </c>
      <c r="AI47" s="41" t="s">
        <v>72</v>
      </c>
      <c r="AJ47" s="42" t="s">
        <v>76</v>
      </c>
      <c r="AK47" s="41" t="s">
        <v>73</v>
      </c>
      <c r="AL47" s="41" t="s">
        <v>77</v>
      </c>
      <c r="AM47" s="41" t="s">
        <v>78</v>
      </c>
      <c r="AN47" s="43" t="s">
        <v>79</v>
      </c>
      <c r="AO47" s="115" t="s">
        <v>74</v>
      </c>
      <c r="AP47" s="116" t="s">
        <v>75</v>
      </c>
      <c r="AQ47" s="117" t="s">
        <v>72</v>
      </c>
      <c r="AR47" s="118" t="s">
        <v>76</v>
      </c>
      <c r="AS47" s="117" t="s">
        <v>73</v>
      </c>
      <c r="AT47" s="117" t="s">
        <v>77</v>
      </c>
      <c r="AU47" s="117" t="s">
        <v>78</v>
      </c>
      <c r="AV47" s="119" t="s">
        <v>79</v>
      </c>
      <c r="AW47" s="44" t="s">
        <v>74</v>
      </c>
      <c r="AX47" s="45" t="s">
        <v>29</v>
      </c>
      <c r="AY47" s="46" t="s">
        <v>72</v>
      </c>
      <c r="AZ47" s="47" t="s">
        <v>76</v>
      </c>
      <c r="BA47" s="46" t="s">
        <v>73</v>
      </c>
      <c r="BB47" s="46" t="s">
        <v>77</v>
      </c>
      <c r="BC47" s="46" t="s">
        <v>78</v>
      </c>
      <c r="BD47" s="48" t="s">
        <v>79</v>
      </c>
      <c r="BE47" s="306"/>
      <c r="BF47" s="307"/>
      <c r="BG47" s="307"/>
      <c r="BH47" s="307"/>
      <c r="BI47" s="307"/>
      <c r="BJ47" s="307"/>
      <c r="BK47" s="307"/>
      <c r="BL47" s="307"/>
      <c r="BM47" s="307"/>
      <c r="BN47" s="307"/>
      <c r="BO47" s="307"/>
      <c r="BP47" s="307"/>
      <c r="BQ47" s="289"/>
      <c r="BR47" s="289"/>
      <c r="BS47" s="289"/>
      <c r="BT47" s="289"/>
    </row>
    <row r="48" spans="1:72" x14ac:dyDescent="0.2">
      <c r="A48" s="383" t="s">
        <v>87</v>
      </c>
      <c r="B48" s="384" t="s">
        <v>229</v>
      </c>
      <c r="C48" s="385">
        <v>149.05104</v>
      </c>
      <c r="D48" s="386" t="s">
        <v>12</v>
      </c>
      <c r="E48" s="349">
        <v>150.05887000000001</v>
      </c>
      <c r="F48" s="121">
        <v>150.05887000000001</v>
      </c>
      <c r="G48" s="122" t="s">
        <v>230</v>
      </c>
      <c r="H48" s="123">
        <v>1</v>
      </c>
      <c r="I48" s="331">
        <v>1</v>
      </c>
      <c r="J48" s="370">
        <v>150.0583</v>
      </c>
      <c r="K48" s="49">
        <v>150.0583</v>
      </c>
      <c r="L48" s="68">
        <v>1092133.8999999999</v>
      </c>
      <c r="M48" s="58">
        <f t="shared" ref="M48:M50" si="30">L48/$L$48</f>
        <v>1</v>
      </c>
      <c r="N48" s="336">
        <v>3740700</v>
      </c>
      <c r="O48" s="336">
        <v>0.59145000000000003</v>
      </c>
      <c r="P48" s="327">
        <f>(($E$48-J48)/$E$48)*1000000</f>
        <v>3.7985092118206376</v>
      </c>
      <c r="Q48" s="331">
        <v>1</v>
      </c>
      <c r="R48" s="334">
        <v>150.05826999999999</v>
      </c>
      <c r="S48" s="56">
        <v>150.05826999999999</v>
      </c>
      <c r="T48" s="68">
        <v>2210789.2999999998</v>
      </c>
      <c r="U48" s="69">
        <f t="shared" ref="U48:U50" si="31">T48/$T$48</f>
        <v>1</v>
      </c>
      <c r="V48" s="336">
        <v>683355</v>
      </c>
      <c r="W48" s="336">
        <v>0.86177999999999999</v>
      </c>
      <c r="X48" s="327">
        <f>(($E$48-R48)/$E$48)*1000000</f>
        <v>3.9984307493446933</v>
      </c>
      <c r="Y48" s="331">
        <v>1</v>
      </c>
      <c r="Z48" s="334">
        <v>150.05829</v>
      </c>
      <c r="AA48" s="56">
        <v>150.05829</v>
      </c>
      <c r="AB48" s="68">
        <v>1290723.8999999999</v>
      </c>
      <c r="AC48" s="58">
        <f t="shared" ref="AC48:AC50" si="32">AB48/$AB$48</f>
        <v>1</v>
      </c>
      <c r="AD48" s="336">
        <v>18729267</v>
      </c>
      <c r="AE48" s="336">
        <v>0.69786000000000004</v>
      </c>
      <c r="AF48" s="327">
        <f>(($E$48-Z48)/$E$48)*1000000</f>
        <v>3.8651497243286554</v>
      </c>
      <c r="AG48" s="331">
        <v>1</v>
      </c>
      <c r="AH48" s="334">
        <v>150.05832000000001</v>
      </c>
      <c r="AI48" s="56">
        <v>150.05832000000001</v>
      </c>
      <c r="AJ48" s="68">
        <v>1861896.3</v>
      </c>
      <c r="AK48" s="58">
        <f t="shared" ref="AK48:AK50" si="33">AJ48/$AJ$48</f>
        <v>1</v>
      </c>
      <c r="AL48" s="336">
        <v>25817505</v>
      </c>
      <c r="AM48" s="336">
        <v>0.69289000000000001</v>
      </c>
      <c r="AN48" s="327">
        <f>(($E$48-AH48)/$E$48)*1000000</f>
        <v>3.6652281868046002</v>
      </c>
      <c r="AO48" s="331">
        <v>1</v>
      </c>
      <c r="AP48" s="370">
        <v>150.0583</v>
      </c>
      <c r="AQ48" s="49">
        <v>150.0583</v>
      </c>
      <c r="AR48" s="68">
        <v>1092133.8999999999</v>
      </c>
      <c r="AS48" s="58">
        <f t="shared" ref="AS48:AS50" si="34">AR48/$L$48</f>
        <v>1</v>
      </c>
      <c r="AT48" s="336">
        <v>3740700</v>
      </c>
      <c r="AU48" s="336">
        <v>0.59145000000000003</v>
      </c>
      <c r="AV48" s="327">
        <f>(($E$48-AP48)/$E$48)*1000000</f>
        <v>3.7985092118206376</v>
      </c>
      <c r="AW48" s="331">
        <v>1</v>
      </c>
      <c r="AX48" s="334">
        <v>150.05832000000001</v>
      </c>
      <c r="AY48" s="56">
        <v>150.05832000000001</v>
      </c>
      <c r="AZ48" s="68">
        <v>1861896.3</v>
      </c>
      <c r="BA48" s="58">
        <f t="shared" ref="BA48:BA50" si="35">AZ48/$AJ$48</f>
        <v>1</v>
      </c>
      <c r="BB48" s="336">
        <v>25817505</v>
      </c>
      <c r="BC48" s="336">
        <v>0.69289000000000001</v>
      </c>
      <c r="BD48" s="327">
        <f>(($E$48-AX48)/$E$48)*1000000</f>
        <v>3.6652281868046002</v>
      </c>
      <c r="BE48" s="308"/>
      <c r="BF48" s="297"/>
      <c r="BG48" s="297"/>
      <c r="BH48" s="297"/>
      <c r="BI48" s="297"/>
      <c r="BJ48" s="297"/>
      <c r="BK48" s="297"/>
      <c r="BL48" s="297"/>
      <c r="BM48" s="297"/>
      <c r="BN48" s="297"/>
      <c r="BO48" s="297"/>
      <c r="BP48" s="297"/>
      <c r="BQ48" s="289"/>
      <c r="BR48" s="289"/>
      <c r="BS48" s="289"/>
      <c r="BT48" s="289"/>
    </row>
    <row r="49" spans="1:72" x14ac:dyDescent="0.2">
      <c r="A49" s="332"/>
      <c r="B49" s="360"/>
      <c r="C49" s="360"/>
      <c r="D49" s="360"/>
      <c r="E49" s="358"/>
      <c r="F49" s="49">
        <v>133.03232</v>
      </c>
      <c r="G49" s="56" t="s">
        <v>231</v>
      </c>
      <c r="H49" s="124">
        <v>0.27800000000000002</v>
      </c>
      <c r="I49" s="332"/>
      <c r="J49" s="359"/>
      <c r="K49" s="49">
        <v>133.03181000000001</v>
      </c>
      <c r="L49" s="63">
        <v>664789.4</v>
      </c>
      <c r="M49" s="58">
        <f t="shared" si="30"/>
        <v>0.60870686277570918</v>
      </c>
      <c r="N49" s="360"/>
      <c r="O49" s="360"/>
      <c r="P49" s="330"/>
      <c r="Q49" s="332"/>
      <c r="R49" s="359"/>
      <c r="S49" s="49">
        <v>133.03178</v>
      </c>
      <c r="T49" s="56">
        <v>1309139.6000000001</v>
      </c>
      <c r="U49" s="69">
        <f t="shared" si="31"/>
        <v>0.59215937041128264</v>
      </c>
      <c r="V49" s="360"/>
      <c r="W49" s="360"/>
      <c r="X49" s="330"/>
      <c r="Y49" s="332"/>
      <c r="Z49" s="359"/>
      <c r="AA49" s="49">
        <v>133.03184999999999</v>
      </c>
      <c r="AB49" s="63">
        <v>801556.3</v>
      </c>
      <c r="AC49" s="58">
        <f t="shared" si="32"/>
        <v>0.62101298348934275</v>
      </c>
      <c r="AD49" s="360"/>
      <c r="AE49" s="360"/>
      <c r="AF49" s="330"/>
      <c r="AG49" s="332"/>
      <c r="AH49" s="359"/>
      <c r="AI49" s="49">
        <v>133.03188</v>
      </c>
      <c r="AJ49" s="63">
        <v>1044755.9</v>
      </c>
      <c r="AK49" s="58">
        <f t="shared" si="33"/>
        <v>0.561124644804332</v>
      </c>
      <c r="AL49" s="360"/>
      <c r="AM49" s="360"/>
      <c r="AN49" s="330"/>
      <c r="AO49" s="332"/>
      <c r="AP49" s="359"/>
      <c r="AQ49" s="49">
        <v>133.03181000000001</v>
      </c>
      <c r="AR49" s="63">
        <v>664789.4</v>
      </c>
      <c r="AS49" s="58">
        <f t="shared" si="34"/>
        <v>0.60870686277570918</v>
      </c>
      <c r="AT49" s="360"/>
      <c r="AU49" s="360"/>
      <c r="AV49" s="330"/>
      <c r="AW49" s="332"/>
      <c r="AX49" s="359"/>
      <c r="AY49" s="49">
        <v>133.03188</v>
      </c>
      <c r="AZ49" s="63">
        <v>1044755.9</v>
      </c>
      <c r="BA49" s="58">
        <f t="shared" si="35"/>
        <v>0.561124644804332</v>
      </c>
      <c r="BB49" s="360"/>
      <c r="BC49" s="360"/>
      <c r="BD49" s="330"/>
      <c r="BE49" s="308"/>
      <c r="BF49" s="297"/>
      <c r="BG49" s="297"/>
      <c r="BH49" s="297"/>
      <c r="BI49" s="297"/>
      <c r="BJ49" s="297"/>
      <c r="BK49" s="297"/>
      <c r="BL49" s="297"/>
      <c r="BM49" s="297"/>
      <c r="BN49" s="297"/>
      <c r="BO49" s="297"/>
      <c r="BP49" s="297"/>
      <c r="BQ49" s="289"/>
      <c r="BR49" s="289"/>
      <c r="BS49" s="289"/>
      <c r="BT49" s="289"/>
    </row>
    <row r="50" spans="1:72" x14ac:dyDescent="0.2">
      <c r="A50" s="333"/>
      <c r="B50" s="325"/>
      <c r="C50" s="325"/>
      <c r="D50" s="325"/>
      <c r="E50" s="350"/>
      <c r="F50" s="49">
        <v>104.05338999999999</v>
      </c>
      <c r="G50" s="56" t="s">
        <v>232</v>
      </c>
      <c r="H50" s="124">
        <v>0.224</v>
      </c>
      <c r="I50" s="333"/>
      <c r="J50" s="335"/>
      <c r="K50" s="56">
        <v>104.05314</v>
      </c>
      <c r="L50" s="63">
        <v>345224</v>
      </c>
      <c r="M50" s="58">
        <f t="shared" si="30"/>
        <v>0.316100434205</v>
      </c>
      <c r="N50" s="325"/>
      <c r="O50" s="325"/>
      <c r="P50" s="328"/>
      <c r="Q50" s="333"/>
      <c r="R50" s="335"/>
      <c r="S50" s="59">
        <v>104.05315</v>
      </c>
      <c r="T50" s="59">
        <v>718340.1</v>
      </c>
      <c r="U50" s="69">
        <f t="shared" si="31"/>
        <v>0.32492472258663457</v>
      </c>
      <c r="V50" s="325"/>
      <c r="W50" s="325"/>
      <c r="X50" s="328"/>
      <c r="Y50" s="333"/>
      <c r="Z50" s="335"/>
      <c r="AA50" s="49">
        <v>104.1073</v>
      </c>
      <c r="AB50" s="63">
        <v>400056.5</v>
      </c>
      <c r="AC50" s="58">
        <f t="shared" si="32"/>
        <v>0.30994738688886136</v>
      </c>
      <c r="AD50" s="325"/>
      <c r="AE50" s="325"/>
      <c r="AF50" s="328"/>
      <c r="AG50" s="333"/>
      <c r="AH50" s="335"/>
      <c r="AI50" s="56">
        <v>104.05319</v>
      </c>
      <c r="AJ50" s="63">
        <v>444522.3</v>
      </c>
      <c r="AK50" s="58">
        <f t="shared" si="33"/>
        <v>0.23874707737482478</v>
      </c>
      <c r="AL50" s="325"/>
      <c r="AM50" s="325"/>
      <c r="AN50" s="328"/>
      <c r="AO50" s="333"/>
      <c r="AP50" s="335"/>
      <c r="AQ50" s="56">
        <v>104.05314</v>
      </c>
      <c r="AR50" s="63">
        <v>345224</v>
      </c>
      <c r="AS50" s="58">
        <f t="shared" si="34"/>
        <v>0.316100434205</v>
      </c>
      <c r="AT50" s="325"/>
      <c r="AU50" s="325"/>
      <c r="AV50" s="328"/>
      <c r="AW50" s="333"/>
      <c r="AX50" s="335"/>
      <c r="AY50" s="56">
        <v>104.05319</v>
      </c>
      <c r="AZ50" s="63">
        <v>444522.3</v>
      </c>
      <c r="BA50" s="58">
        <f t="shared" si="35"/>
        <v>0.23874707737482478</v>
      </c>
      <c r="BB50" s="325"/>
      <c r="BC50" s="325"/>
      <c r="BD50" s="328"/>
      <c r="BE50" s="308"/>
      <c r="BF50" s="297"/>
      <c r="BG50" s="297"/>
      <c r="BH50" s="297"/>
      <c r="BI50" s="297"/>
      <c r="BJ50" s="297"/>
      <c r="BK50" s="297"/>
      <c r="BL50" s="297"/>
      <c r="BM50" s="297"/>
      <c r="BN50" s="297"/>
      <c r="BO50" s="297"/>
      <c r="BP50" s="297"/>
      <c r="BQ50" s="289"/>
      <c r="BR50" s="289"/>
      <c r="BS50" s="289"/>
      <c r="BT50" s="289"/>
    </row>
    <row r="51" spans="1:72" ht="12.75" x14ac:dyDescent="0.2">
      <c r="A51" s="358"/>
      <c r="E51" s="65" t="s">
        <v>88</v>
      </c>
      <c r="I51" s="331">
        <v>2</v>
      </c>
      <c r="J51" s="370">
        <v>150.0583</v>
      </c>
      <c r="K51" s="125">
        <v>150.0583</v>
      </c>
      <c r="L51" s="68">
        <v>1468750.8</v>
      </c>
      <c r="M51" s="69">
        <f t="shared" ref="M51:M53" si="36">L51/$L$51</f>
        <v>1</v>
      </c>
      <c r="N51" s="324">
        <v>5219129</v>
      </c>
      <c r="O51" s="326">
        <v>0.75553000000000003</v>
      </c>
      <c r="P51" s="327">
        <f>(($E$48-J51)/$E$48)*1000000</f>
        <v>3.7985092118206376</v>
      </c>
      <c r="Q51" s="331">
        <v>2</v>
      </c>
      <c r="R51" s="334">
        <v>150.05829</v>
      </c>
      <c r="S51" s="56">
        <v>150.05829</v>
      </c>
      <c r="T51" s="68">
        <v>2387789.5</v>
      </c>
      <c r="U51" s="58">
        <f t="shared" ref="U51:U53" si="37">T51/$T$51</f>
        <v>1</v>
      </c>
      <c r="V51" s="324">
        <v>5946021</v>
      </c>
      <c r="W51" s="326">
        <v>0.63958000000000004</v>
      </c>
      <c r="X51" s="327">
        <f>(($E$48-R51)/$E$48)*1000000</f>
        <v>3.8651497243286554</v>
      </c>
      <c r="Y51" s="331">
        <v>2</v>
      </c>
      <c r="Z51" s="334">
        <v>150.05829</v>
      </c>
      <c r="AA51" s="126">
        <v>150.05829</v>
      </c>
      <c r="AB51" s="68">
        <v>1702808.4</v>
      </c>
      <c r="AC51" s="69">
        <f t="shared" ref="AC51:AC53" si="38">AB51/$AB$51</f>
        <v>1</v>
      </c>
      <c r="AD51" s="324">
        <v>23848062</v>
      </c>
      <c r="AE51" s="326">
        <v>0.69603000000000004</v>
      </c>
      <c r="AF51" s="327">
        <f>(($E$48-Z51)/$E$48)*1000000</f>
        <v>3.8651497243286554</v>
      </c>
      <c r="AG51" s="331">
        <v>2</v>
      </c>
      <c r="AH51" s="370">
        <v>150.0583</v>
      </c>
      <c r="AI51" s="49">
        <v>150.0583</v>
      </c>
      <c r="AJ51" s="68">
        <v>2058436.9</v>
      </c>
      <c r="AK51" s="69">
        <f t="shared" ref="AK51:AK53" si="39">AJ51/$AJ$51</f>
        <v>1</v>
      </c>
      <c r="AL51" s="336">
        <v>29865423</v>
      </c>
      <c r="AM51" s="326">
        <v>0.69098999999999999</v>
      </c>
      <c r="AN51" s="327">
        <f>(($E$48-AH51)/$E$48)*1000000</f>
        <v>3.7985092118206376</v>
      </c>
      <c r="AO51" s="331">
        <v>2</v>
      </c>
      <c r="AP51" s="370">
        <v>150.0583</v>
      </c>
      <c r="AQ51" s="125">
        <v>150.0583</v>
      </c>
      <c r="AR51" s="68">
        <v>1468750.8</v>
      </c>
      <c r="AS51" s="69">
        <f t="shared" ref="AS51:AS53" si="40">AR51/$L$51</f>
        <v>1</v>
      </c>
      <c r="AT51" s="324">
        <v>5219129</v>
      </c>
      <c r="AU51" s="326">
        <v>0.75553000000000003</v>
      </c>
      <c r="AV51" s="327">
        <f>(($E$48-AP51)/$E$48)*1000000</f>
        <v>3.7985092118206376</v>
      </c>
      <c r="AW51" s="331">
        <v>2</v>
      </c>
      <c r="AX51" s="370">
        <v>150.0583</v>
      </c>
      <c r="AY51" s="49">
        <v>150.0583</v>
      </c>
      <c r="AZ51" s="68">
        <v>2058436.9</v>
      </c>
      <c r="BA51" s="69">
        <f t="shared" ref="BA51:BA53" si="41">AZ51/$AJ$51</f>
        <v>1</v>
      </c>
      <c r="BB51" s="336">
        <v>29865423</v>
      </c>
      <c r="BC51" s="326">
        <v>0.69098999999999999</v>
      </c>
      <c r="BD51" s="327">
        <f>(($E$48-AX51)/$E$48)*1000000</f>
        <v>3.7985092118206376</v>
      </c>
      <c r="BE51" s="309"/>
      <c r="BF51" s="310"/>
      <c r="BG51" s="310"/>
      <c r="BH51" s="310"/>
      <c r="BI51" s="310"/>
      <c r="BJ51" s="310"/>
      <c r="BK51" s="310"/>
      <c r="BL51" s="310"/>
      <c r="BM51" s="310"/>
      <c r="BN51" s="310"/>
      <c r="BO51" s="310"/>
      <c r="BP51" s="310"/>
      <c r="BQ51" s="289"/>
      <c r="BR51" s="289"/>
      <c r="BS51" s="289"/>
      <c r="BT51" s="289"/>
    </row>
    <row r="52" spans="1:72" ht="12.75" x14ac:dyDescent="0.2">
      <c r="A52" s="358"/>
      <c r="E52" s="127" t="s">
        <v>89</v>
      </c>
      <c r="F52" s="128"/>
      <c r="G52" s="314" t="s">
        <v>83</v>
      </c>
      <c r="I52" s="332"/>
      <c r="J52" s="359"/>
      <c r="K52" s="56">
        <v>133.03181000000001</v>
      </c>
      <c r="L52" s="56">
        <v>878321.7</v>
      </c>
      <c r="M52" s="69">
        <f t="shared" si="36"/>
        <v>0.59800593810740388</v>
      </c>
      <c r="N52" s="360"/>
      <c r="O52" s="360"/>
      <c r="P52" s="330"/>
      <c r="Q52" s="332"/>
      <c r="R52" s="359"/>
      <c r="S52" s="49">
        <v>133.0318</v>
      </c>
      <c r="T52" s="63">
        <v>1412612.3</v>
      </c>
      <c r="U52" s="58">
        <f t="shared" si="37"/>
        <v>0.59159833812821438</v>
      </c>
      <c r="V52" s="360"/>
      <c r="W52" s="360"/>
      <c r="X52" s="330"/>
      <c r="Y52" s="332"/>
      <c r="Z52" s="359"/>
      <c r="AA52" s="56">
        <v>133.03181000000001</v>
      </c>
      <c r="AB52" s="56">
        <v>1012251.3</v>
      </c>
      <c r="AC52" s="69">
        <f t="shared" si="38"/>
        <v>0.59445989343252015</v>
      </c>
      <c r="AD52" s="360"/>
      <c r="AE52" s="360"/>
      <c r="AF52" s="330"/>
      <c r="AG52" s="332"/>
      <c r="AH52" s="359"/>
      <c r="AI52" s="56">
        <v>133.03188</v>
      </c>
      <c r="AJ52" s="56">
        <v>1160191.3999999999</v>
      </c>
      <c r="AK52" s="69">
        <f t="shared" si="39"/>
        <v>0.56362738153401737</v>
      </c>
      <c r="AL52" s="360"/>
      <c r="AM52" s="360"/>
      <c r="AN52" s="330"/>
      <c r="AO52" s="332"/>
      <c r="AP52" s="359"/>
      <c r="AQ52" s="56">
        <v>133.03181000000001</v>
      </c>
      <c r="AR52" s="56">
        <v>878321.7</v>
      </c>
      <c r="AS52" s="69">
        <f t="shared" si="40"/>
        <v>0.59800593810740388</v>
      </c>
      <c r="AT52" s="360"/>
      <c r="AU52" s="360"/>
      <c r="AV52" s="330"/>
      <c r="AW52" s="332"/>
      <c r="AX52" s="359"/>
      <c r="AY52" s="56">
        <v>133.03188</v>
      </c>
      <c r="AZ52" s="56">
        <v>1160191.3999999999</v>
      </c>
      <c r="BA52" s="69">
        <f t="shared" si="41"/>
        <v>0.56362738153401737</v>
      </c>
      <c r="BB52" s="360"/>
      <c r="BC52" s="360"/>
      <c r="BD52" s="330"/>
      <c r="BE52" s="309"/>
      <c r="BF52" s="310"/>
      <c r="BG52" s="310"/>
      <c r="BH52" s="310"/>
      <c r="BI52" s="310"/>
      <c r="BJ52" s="310"/>
      <c r="BK52" s="310"/>
      <c r="BL52" s="310"/>
      <c r="BM52" s="310"/>
      <c r="BN52" s="310"/>
      <c r="BO52" s="310"/>
      <c r="BP52" s="310"/>
      <c r="BQ52" s="289"/>
      <c r="BR52" s="289"/>
      <c r="BS52" s="289"/>
      <c r="BT52" s="289"/>
    </row>
    <row r="53" spans="1:72" ht="12.75" x14ac:dyDescent="0.2">
      <c r="A53" s="358"/>
      <c r="I53" s="333"/>
      <c r="J53" s="335"/>
      <c r="K53" s="56">
        <v>104.05316000000001</v>
      </c>
      <c r="L53" s="63">
        <v>472107</v>
      </c>
      <c r="M53" s="69">
        <f t="shared" si="36"/>
        <v>0.32143437811233871</v>
      </c>
      <c r="N53" s="325"/>
      <c r="O53" s="325"/>
      <c r="P53" s="328"/>
      <c r="Q53" s="333"/>
      <c r="R53" s="335"/>
      <c r="S53" s="56">
        <v>104.05316000000001</v>
      </c>
      <c r="T53" s="63">
        <v>730269.1</v>
      </c>
      <c r="U53" s="58">
        <f t="shared" si="37"/>
        <v>0.3058347898757407</v>
      </c>
      <c r="V53" s="325"/>
      <c r="W53" s="325"/>
      <c r="X53" s="328"/>
      <c r="Y53" s="333"/>
      <c r="Z53" s="335"/>
      <c r="AA53" s="56">
        <v>104.05371</v>
      </c>
      <c r="AB53" s="56">
        <v>512669.4</v>
      </c>
      <c r="AC53" s="69">
        <f t="shared" si="38"/>
        <v>0.30107286292456631</v>
      </c>
      <c r="AD53" s="325"/>
      <c r="AE53" s="325"/>
      <c r="AF53" s="328"/>
      <c r="AG53" s="333"/>
      <c r="AH53" s="335"/>
      <c r="AI53" s="56">
        <v>104.05316999999999</v>
      </c>
      <c r="AJ53" s="56">
        <v>583384.80000000005</v>
      </c>
      <c r="AK53" s="69">
        <f t="shared" si="39"/>
        <v>0.28341155368911242</v>
      </c>
      <c r="AL53" s="325"/>
      <c r="AM53" s="325"/>
      <c r="AN53" s="328"/>
      <c r="AO53" s="333"/>
      <c r="AP53" s="335"/>
      <c r="AQ53" s="56">
        <v>104.05316000000001</v>
      </c>
      <c r="AR53" s="63">
        <v>472107</v>
      </c>
      <c r="AS53" s="69">
        <f t="shared" si="40"/>
        <v>0.32143437811233871</v>
      </c>
      <c r="AT53" s="325"/>
      <c r="AU53" s="325"/>
      <c r="AV53" s="328"/>
      <c r="AW53" s="333"/>
      <c r="AX53" s="335"/>
      <c r="AY53" s="56">
        <v>104.05316999999999</v>
      </c>
      <c r="AZ53" s="56">
        <v>583384.80000000005</v>
      </c>
      <c r="BA53" s="69">
        <f t="shared" si="41"/>
        <v>0.28341155368911242</v>
      </c>
      <c r="BB53" s="325"/>
      <c r="BC53" s="325"/>
      <c r="BD53" s="328"/>
      <c r="BE53" s="309"/>
      <c r="BF53" s="310"/>
      <c r="BG53" s="310"/>
      <c r="BH53" s="310"/>
      <c r="BI53" s="310"/>
      <c r="BJ53" s="310"/>
      <c r="BK53" s="310"/>
      <c r="BL53" s="310"/>
      <c r="BM53" s="310"/>
      <c r="BN53" s="310"/>
      <c r="BO53" s="310"/>
      <c r="BP53" s="310"/>
      <c r="BQ53" s="289"/>
      <c r="BR53" s="289"/>
      <c r="BS53" s="289"/>
      <c r="BT53" s="289"/>
    </row>
    <row r="54" spans="1:72" ht="12.75" x14ac:dyDescent="0.2">
      <c r="A54" s="358"/>
      <c r="I54" s="331">
        <v>3</v>
      </c>
      <c r="J54" s="334">
        <v>150.05829</v>
      </c>
      <c r="K54" s="126">
        <v>150.05829</v>
      </c>
      <c r="L54" s="57">
        <v>1103270</v>
      </c>
      <c r="M54" s="69">
        <f t="shared" ref="M54:M56" si="42">L54/$L$54</f>
        <v>1</v>
      </c>
      <c r="N54" s="324">
        <v>2124549</v>
      </c>
      <c r="O54" s="326">
        <v>0.54242000000000001</v>
      </c>
      <c r="P54" s="327">
        <f>(($E$48-J54)/$E$48)*1000000</f>
        <v>3.8651497243286554</v>
      </c>
      <c r="Q54" s="331">
        <v>3</v>
      </c>
      <c r="R54" s="334">
        <v>150.05829</v>
      </c>
      <c r="S54" s="56">
        <v>150.05829</v>
      </c>
      <c r="T54" s="68">
        <v>2394511.5</v>
      </c>
      <c r="U54" s="69">
        <f t="shared" ref="U54:U56" si="43">T54/$T$54</f>
        <v>1</v>
      </c>
      <c r="V54" s="324">
        <v>5085638</v>
      </c>
      <c r="W54" s="326">
        <v>0.58984999999999999</v>
      </c>
      <c r="X54" s="327">
        <f>(($E$48-R54)/$E$48)*1000000</f>
        <v>3.8651497243286554</v>
      </c>
      <c r="Y54" s="331">
        <v>3</v>
      </c>
      <c r="Z54" s="334">
        <v>150.05833000000001</v>
      </c>
      <c r="AA54" s="56">
        <v>150.05833000000001</v>
      </c>
      <c r="AB54" s="68">
        <v>1668420.8</v>
      </c>
      <c r="AC54" s="69">
        <f t="shared" ref="AC54:AC56" si="44">AB54/$AB$54</f>
        <v>1</v>
      </c>
      <c r="AD54" s="324">
        <v>23458576</v>
      </c>
      <c r="AE54" s="326">
        <v>0.69632000000000005</v>
      </c>
      <c r="AF54" s="327">
        <f>(($E$48-Z54)/$E$48)*1000000</f>
        <v>3.5985876742965814</v>
      </c>
      <c r="AG54" s="331">
        <v>3</v>
      </c>
      <c r="AH54" s="370">
        <v>150.0583</v>
      </c>
      <c r="AI54" s="49">
        <v>150.0583</v>
      </c>
      <c r="AJ54" s="68">
        <v>2103668.5</v>
      </c>
      <c r="AK54" s="69">
        <f t="shared" ref="AK54:AK56" si="45">AJ54/$AJ$54</f>
        <v>1</v>
      </c>
      <c r="AL54" s="336">
        <v>28961939</v>
      </c>
      <c r="AM54" s="326">
        <v>0.69101999999999997</v>
      </c>
      <c r="AN54" s="327">
        <f>(($E$48-AH54)/$E$48)*1000000</f>
        <v>3.7985092118206376</v>
      </c>
      <c r="AO54" s="331">
        <v>3</v>
      </c>
      <c r="AP54" s="334">
        <v>150.05829</v>
      </c>
      <c r="AQ54" s="126">
        <v>150.05829</v>
      </c>
      <c r="AR54" s="57">
        <v>1103270</v>
      </c>
      <c r="AS54" s="69">
        <f t="shared" ref="AS54:AS56" si="46">AR54/$L$54</f>
        <v>1</v>
      </c>
      <c r="AT54" s="324">
        <v>2124549</v>
      </c>
      <c r="AU54" s="326">
        <v>0.54242000000000001</v>
      </c>
      <c r="AV54" s="327">
        <f>(($E$48-AP54)/$E$48)*1000000</f>
        <v>3.8651497243286554</v>
      </c>
      <c r="AW54" s="331">
        <v>3</v>
      </c>
      <c r="AX54" s="370">
        <v>150.0583</v>
      </c>
      <c r="AY54" s="49">
        <v>150.0583</v>
      </c>
      <c r="AZ54" s="68">
        <v>2103668.5</v>
      </c>
      <c r="BA54" s="69">
        <f t="shared" ref="BA54:BA56" si="47">AZ54/$AJ$54</f>
        <v>1</v>
      </c>
      <c r="BB54" s="336">
        <v>28961939</v>
      </c>
      <c r="BC54" s="326">
        <v>0.69101999999999997</v>
      </c>
      <c r="BD54" s="327">
        <f>(($E$48-AX54)/$E$48)*1000000</f>
        <v>3.7985092118206376</v>
      </c>
      <c r="BE54" s="309"/>
      <c r="BF54" s="310"/>
      <c r="BG54" s="310"/>
      <c r="BH54" s="310"/>
      <c r="BI54" s="310"/>
      <c r="BJ54" s="310"/>
      <c r="BK54" s="310"/>
      <c r="BL54" s="310"/>
      <c r="BM54" s="310"/>
      <c r="BN54" s="310"/>
      <c r="BO54" s="310"/>
      <c r="BP54" s="310"/>
      <c r="BQ54" s="289"/>
      <c r="BR54" s="289"/>
      <c r="BS54" s="289"/>
      <c r="BT54" s="289"/>
    </row>
    <row r="55" spans="1:72" ht="12.75" x14ac:dyDescent="0.2">
      <c r="A55" s="358"/>
      <c r="I55" s="332"/>
      <c r="J55" s="359"/>
      <c r="K55" s="56">
        <v>133.03183000000001</v>
      </c>
      <c r="L55" s="56">
        <v>611112.80000000005</v>
      </c>
      <c r="M55" s="69">
        <f t="shared" si="42"/>
        <v>0.55391046615968897</v>
      </c>
      <c r="N55" s="360"/>
      <c r="O55" s="360"/>
      <c r="P55" s="330"/>
      <c r="Q55" s="332"/>
      <c r="R55" s="359"/>
      <c r="S55" s="49">
        <v>133.0318</v>
      </c>
      <c r="T55" s="56">
        <v>1491042.3</v>
      </c>
      <c r="U55" s="69">
        <f t="shared" si="43"/>
        <v>0.62269164295097357</v>
      </c>
      <c r="V55" s="360"/>
      <c r="W55" s="360"/>
      <c r="X55" s="330"/>
      <c r="Y55" s="332"/>
      <c r="Z55" s="359"/>
      <c r="AA55" s="56">
        <v>133.03185999999999</v>
      </c>
      <c r="AB55" s="56">
        <v>979463.6</v>
      </c>
      <c r="AC55" s="69">
        <f t="shared" si="44"/>
        <v>0.58706029078515443</v>
      </c>
      <c r="AD55" s="360"/>
      <c r="AE55" s="360"/>
      <c r="AF55" s="330"/>
      <c r="AG55" s="332"/>
      <c r="AH55" s="359"/>
      <c r="AI55" s="56">
        <v>133.03189</v>
      </c>
      <c r="AJ55" s="56">
        <v>1219283.8</v>
      </c>
      <c r="AK55" s="69">
        <f t="shared" si="45"/>
        <v>0.57959882937829799</v>
      </c>
      <c r="AL55" s="360"/>
      <c r="AM55" s="360"/>
      <c r="AN55" s="330"/>
      <c r="AO55" s="332"/>
      <c r="AP55" s="359"/>
      <c r="AQ55" s="56">
        <v>133.03183000000001</v>
      </c>
      <c r="AR55" s="56">
        <v>611112.80000000005</v>
      </c>
      <c r="AS55" s="69">
        <f t="shared" si="46"/>
        <v>0.55391046615968897</v>
      </c>
      <c r="AT55" s="360"/>
      <c r="AU55" s="360"/>
      <c r="AV55" s="330"/>
      <c r="AW55" s="332"/>
      <c r="AX55" s="359"/>
      <c r="AY55" s="56">
        <v>133.03189</v>
      </c>
      <c r="AZ55" s="56">
        <v>1219283.8</v>
      </c>
      <c r="BA55" s="69">
        <f t="shared" si="47"/>
        <v>0.57959882937829799</v>
      </c>
      <c r="BB55" s="360"/>
      <c r="BC55" s="360"/>
      <c r="BD55" s="330"/>
      <c r="BE55" s="309"/>
      <c r="BF55" s="310"/>
      <c r="BG55" s="310"/>
      <c r="BH55" s="310"/>
      <c r="BI55" s="310"/>
      <c r="BJ55" s="310"/>
      <c r="BK55" s="310"/>
      <c r="BL55" s="310"/>
      <c r="BM55" s="310"/>
      <c r="BN55" s="310"/>
      <c r="BO55" s="310"/>
      <c r="BP55" s="310"/>
      <c r="BQ55" s="289"/>
      <c r="BR55" s="289"/>
      <c r="BS55" s="289"/>
      <c r="BT55" s="289"/>
    </row>
    <row r="56" spans="1:72" ht="12.75" x14ac:dyDescent="0.2">
      <c r="A56" s="292"/>
      <c r="B56" s="292"/>
      <c r="C56" s="292"/>
      <c r="D56" s="292"/>
      <c r="E56" s="292"/>
      <c r="F56" s="292"/>
      <c r="G56" s="292"/>
      <c r="H56" s="292"/>
      <c r="I56" s="333"/>
      <c r="J56" s="335"/>
      <c r="K56" s="59">
        <v>104.05318</v>
      </c>
      <c r="L56" s="59">
        <v>341353.9</v>
      </c>
      <c r="M56" s="69">
        <f t="shared" si="42"/>
        <v>0.30940195962910261</v>
      </c>
      <c r="N56" s="325"/>
      <c r="O56" s="325"/>
      <c r="P56" s="328"/>
      <c r="Q56" s="333"/>
      <c r="R56" s="335"/>
      <c r="S56" s="59">
        <v>104.05315</v>
      </c>
      <c r="T56" s="59">
        <v>828191.8</v>
      </c>
      <c r="U56" s="69">
        <f t="shared" si="43"/>
        <v>0.34587088013567696</v>
      </c>
      <c r="V56" s="325"/>
      <c r="W56" s="325"/>
      <c r="X56" s="328"/>
      <c r="Y56" s="333"/>
      <c r="Z56" s="335"/>
      <c r="AA56" s="59">
        <v>104.05318</v>
      </c>
      <c r="AB56" s="59">
        <v>531181.4</v>
      </c>
      <c r="AC56" s="69">
        <f t="shared" si="44"/>
        <v>0.31837375798719364</v>
      </c>
      <c r="AD56" s="325"/>
      <c r="AE56" s="325"/>
      <c r="AF56" s="328"/>
      <c r="AG56" s="333"/>
      <c r="AH56" s="335"/>
      <c r="AI56" s="59">
        <v>104.05322</v>
      </c>
      <c r="AJ56" s="71">
        <v>452923</v>
      </c>
      <c r="AK56" s="69">
        <f t="shared" si="45"/>
        <v>0.21530150781836588</v>
      </c>
      <c r="AL56" s="325"/>
      <c r="AM56" s="325"/>
      <c r="AN56" s="328"/>
      <c r="AO56" s="333"/>
      <c r="AP56" s="335"/>
      <c r="AQ56" s="59">
        <v>104.05318</v>
      </c>
      <c r="AR56" s="59">
        <v>341353.9</v>
      </c>
      <c r="AS56" s="69">
        <f t="shared" si="46"/>
        <v>0.30940195962910261</v>
      </c>
      <c r="AT56" s="325"/>
      <c r="AU56" s="325"/>
      <c r="AV56" s="328"/>
      <c r="AW56" s="333"/>
      <c r="AX56" s="335"/>
      <c r="AY56" s="59">
        <v>104.05322</v>
      </c>
      <c r="AZ56" s="71">
        <v>452923</v>
      </c>
      <c r="BA56" s="69">
        <f t="shared" si="47"/>
        <v>0.21530150781836588</v>
      </c>
      <c r="BB56" s="325"/>
      <c r="BC56" s="325"/>
      <c r="BD56" s="328"/>
      <c r="BE56" s="309"/>
      <c r="BF56" s="310"/>
      <c r="BG56" s="310"/>
      <c r="BH56" s="310"/>
      <c r="BI56" s="310"/>
      <c r="BJ56" s="310"/>
      <c r="BK56" s="310"/>
      <c r="BL56" s="310"/>
      <c r="BM56" s="310"/>
      <c r="BN56" s="310"/>
      <c r="BO56" s="310"/>
      <c r="BP56" s="310"/>
      <c r="BQ56" s="289"/>
      <c r="BR56" s="289"/>
      <c r="BS56" s="289"/>
      <c r="BT56" s="289"/>
    </row>
    <row r="57" spans="1:72" ht="12.75" x14ac:dyDescent="0.2">
      <c r="A57" s="316"/>
      <c r="B57" s="316"/>
      <c r="C57" s="316"/>
      <c r="D57" s="316"/>
      <c r="E57" s="316"/>
      <c r="F57" s="316"/>
      <c r="G57" s="316"/>
      <c r="H57" s="316"/>
      <c r="I57" s="72" t="s">
        <v>84</v>
      </c>
      <c r="J57" s="79">
        <f>AVERAGE(J48:J56)</f>
        <v>150.05829666666668</v>
      </c>
      <c r="K57" s="338" t="s">
        <v>85</v>
      </c>
      <c r="L57" s="130">
        <f>AVERAGE(L48,L51,L54)</f>
        <v>1221384.9000000001</v>
      </c>
      <c r="M57" s="338" t="s">
        <v>85</v>
      </c>
      <c r="N57" s="75">
        <f t="shared" ref="N57:P57" si="48">AVERAGE(N48,N51,N54)</f>
        <v>3694792.6666666665</v>
      </c>
      <c r="O57" s="76">
        <f t="shared" si="48"/>
        <v>0.62980000000000003</v>
      </c>
      <c r="P57" s="77">
        <f t="shared" si="48"/>
        <v>3.8207227159899766</v>
      </c>
      <c r="Q57" s="78" t="s">
        <v>84</v>
      </c>
      <c r="R57" s="79">
        <f>AVERAGE(R48:R56)</f>
        <v>150.05828333333332</v>
      </c>
      <c r="S57" s="338" t="s">
        <v>85</v>
      </c>
      <c r="T57" s="130">
        <f>AVERAGE(T48,T51,T54)</f>
        <v>2331030.1</v>
      </c>
      <c r="U57" s="338" t="s">
        <v>85</v>
      </c>
      <c r="V57" s="75">
        <f t="shared" ref="V57:X57" si="49">AVERAGE(V48,V51,V54)</f>
        <v>3905004.6666666665</v>
      </c>
      <c r="W57" s="76">
        <f t="shared" si="49"/>
        <v>0.69707000000000008</v>
      </c>
      <c r="X57" s="77">
        <f t="shared" si="49"/>
        <v>3.9095767326673347</v>
      </c>
      <c r="Y57" s="80" t="s">
        <v>84</v>
      </c>
      <c r="Z57" s="81">
        <f>AVERAGE(Z48:Z56)</f>
        <v>150.05830333333333</v>
      </c>
      <c r="AA57" s="371" t="s">
        <v>85</v>
      </c>
      <c r="AB57" s="131">
        <f>AVERAGE(AB48,AB51,AB54)</f>
        <v>1553984.3666666665</v>
      </c>
      <c r="AC57" s="371" t="s">
        <v>85</v>
      </c>
      <c r="AD57" s="83">
        <f t="shared" ref="AD57:AF57" si="50">AVERAGE(AD48,AD51,AD54)</f>
        <v>22011968.333333332</v>
      </c>
      <c r="AE57" s="84">
        <f t="shared" si="50"/>
        <v>0.69673666666666667</v>
      </c>
      <c r="AF57" s="85">
        <f t="shared" si="50"/>
        <v>3.7762957076512973</v>
      </c>
      <c r="AG57" s="80" t="s">
        <v>84</v>
      </c>
      <c r="AH57" s="81">
        <f>AVERAGE(AH48:AH56)</f>
        <v>150.05830666666668</v>
      </c>
      <c r="AI57" s="371" t="s">
        <v>85</v>
      </c>
      <c r="AJ57" s="131">
        <f>AVERAGE(AJ48,AJ51,AJ54)</f>
        <v>2008000.5666666667</v>
      </c>
      <c r="AK57" s="371" t="s">
        <v>85</v>
      </c>
      <c r="AL57" s="83">
        <f t="shared" ref="AL57:AN57" si="51">AVERAGE(AL48,AL51,AL54)</f>
        <v>28214955.666666668</v>
      </c>
      <c r="AM57" s="84">
        <f t="shared" si="51"/>
        <v>0.69163333333333332</v>
      </c>
      <c r="AN57" s="85">
        <f t="shared" si="51"/>
        <v>3.7540822034819583</v>
      </c>
      <c r="AO57" s="86" t="s">
        <v>84</v>
      </c>
      <c r="AP57" s="93">
        <f>AVERAGE(AP48:AP56)</f>
        <v>150.05829666666668</v>
      </c>
      <c r="AQ57" s="365" t="s">
        <v>85</v>
      </c>
      <c r="AR57" s="132">
        <f>AVERAGE(AR48,AR51,AR54)</f>
        <v>1221384.9000000001</v>
      </c>
      <c r="AS57" s="365" t="s">
        <v>85</v>
      </c>
      <c r="AT57" s="89">
        <f t="shared" ref="AT57:AV57" si="52">AVERAGE(AT48,AT51,AT54)</f>
        <v>3694792.6666666665</v>
      </c>
      <c r="AU57" s="90">
        <f t="shared" si="52"/>
        <v>0.62980000000000003</v>
      </c>
      <c r="AV57" s="91">
        <f t="shared" si="52"/>
        <v>3.8207227159899766</v>
      </c>
      <c r="AW57" s="92" t="s">
        <v>84</v>
      </c>
      <c r="AX57" s="93">
        <f>AVERAGE(AX48:AX56)</f>
        <v>150.05830666666668</v>
      </c>
      <c r="AY57" s="365" t="s">
        <v>85</v>
      </c>
      <c r="AZ57" s="132">
        <f>AVERAGE(AZ48,AZ51,AZ54)</f>
        <v>2008000.5666666667</v>
      </c>
      <c r="BA57" s="365" t="s">
        <v>85</v>
      </c>
      <c r="BB57" s="89">
        <f t="shared" ref="BB57:BD57" si="53">AVERAGE(BB48,BB51,BB54)</f>
        <v>28214955.666666668</v>
      </c>
      <c r="BC57" s="90">
        <f t="shared" si="53"/>
        <v>0.69163333333333332</v>
      </c>
      <c r="BD57" s="91">
        <f t="shared" si="53"/>
        <v>3.7540822034819583</v>
      </c>
      <c r="BE57" s="309"/>
      <c r="BF57" s="310"/>
      <c r="BG57" s="310"/>
      <c r="BH57" s="310"/>
      <c r="BI57" s="310"/>
      <c r="BJ57" s="310"/>
      <c r="BK57" s="310"/>
      <c r="BL57" s="310"/>
      <c r="BM57" s="310"/>
      <c r="BN57" s="310"/>
      <c r="BO57" s="310"/>
      <c r="BP57" s="310"/>
      <c r="BQ57" s="289"/>
      <c r="BR57" s="289"/>
      <c r="BS57" s="289"/>
      <c r="BT57" s="289"/>
    </row>
    <row r="58" spans="1:72" ht="12.75" x14ac:dyDescent="0.2">
      <c r="A58" s="292"/>
      <c r="B58" s="292"/>
      <c r="C58" s="292"/>
      <c r="D58" s="292"/>
      <c r="E58" s="292"/>
      <c r="F58" s="292"/>
      <c r="G58" s="292"/>
      <c r="H58" s="292"/>
      <c r="I58" s="72" t="s">
        <v>86</v>
      </c>
      <c r="J58" s="79">
        <f>STDEV(J48:J56)</f>
        <v>5.7735026937288458E-6</v>
      </c>
      <c r="K58" s="325"/>
      <c r="L58" s="74">
        <f>STDEV(L48,L51,L54)</f>
        <v>214297.50241873952</v>
      </c>
      <c r="M58" s="325"/>
      <c r="N58" s="75">
        <f t="shared" ref="N58:P58" si="54">STDEV(N48,N51,N54)</f>
        <v>1547800.6837252437</v>
      </c>
      <c r="O58" s="76">
        <f t="shared" si="54"/>
        <v>0.11161097571475607</v>
      </c>
      <c r="P58" s="98">
        <f t="shared" si="54"/>
        <v>3.8474917835438723E-2</v>
      </c>
      <c r="Q58" s="78" t="s">
        <v>86</v>
      </c>
      <c r="R58" s="79">
        <f>STDEV(R48:R56)</f>
        <v>1.1547005387457692E-5</v>
      </c>
      <c r="S58" s="325"/>
      <c r="T58" s="74">
        <f>STDEV(T48,T51,T54)</f>
        <v>104185.81385908555</v>
      </c>
      <c r="U58" s="325"/>
      <c r="V58" s="75">
        <f t="shared" ref="V58:X58" si="55">STDEV(V48,V51,V54)</f>
        <v>2823001.002076041</v>
      </c>
      <c r="W58" s="76">
        <f t="shared" si="55"/>
        <v>0.14479401334309347</v>
      </c>
      <c r="X58" s="98">
        <f t="shared" si="55"/>
        <v>7.6949835670878722E-2</v>
      </c>
      <c r="Y58" s="100" t="s">
        <v>86</v>
      </c>
      <c r="Z58" s="101">
        <f>STDEV(Z48:Z56)</f>
        <v>2.3094010774915383E-5</v>
      </c>
      <c r="AA58" s="325"/>
      <c r="AB58" s="82">
        <f>STDEV(AB48,AB51,AB54)</f>
        <v>228637.66474621807</v>
      </c>
      <c r="AC58" s="325"/>
      <c r="AD58" s="102">
        <f t="shared" ref="AD58:AF58" si="56">STDEV(AD48,AD51,AD54)</f>
        <v>2849565.0315355808</v>
      </c>
      <c r="AE58" s="103">
        <f t="shared" si="56"/>
        <v>9.8358188949030896E-4</v>
      </c>
      <c r="AF58" s="104">
        <f t="shared" si="56"/>
        <v>0.15389967134175642</v>
      </c>
      <c r="AG58" s="100" t="s">
        <v>86</v>
      </c>
      <c r="AH58" s="101">
        <f>STDEV(AH48:AH56)</f>
        <v>1.1547005387457692E-5</v>
      </c>
      <c r="AI58" s="325"/>
      <c r="AJ58" s="82">
        <f>STDEV(AJ48,AJ51,AJ54)</f>
        <v>128535.27517103359</v>
      </c>
      <c r="AK58" s="325"/>
      <c r="AL58" s="102">
        <f t="shared" ref="AL58:AN58" si="57">STDEV(AL48,AL51,AL54)</f>
        <v>2124828.9599140286</v>
      </c>
      <c r="AM58" s="103">
        <f t="shared" si="57"/>
        <v>1.0884086242461354E-3</v>
      </c>
      <c r="AN58" s="104">
        <f t="shared" si="57"/>
        <v>7.6949835670878458E-2</v>
      </c>
      <c r="AO58" s="86" t="s">
        <v>86</v>
      </c>
      <c r="AP58" s="93">
        <f>STDEV(AP48:AP56)</f>
        <v>5.7735026937288458E-6</v>
      </c>
      <c r="AQ58" s="325"/>
      <c r="AR58" s="88">
        <f>STDEV(AR48,AR51,AR54)</f>
        <v>214297.50241873952</v>
      </c>
      <c r="AS58" s="325"/>
      <c r="AT58" s="89">
        <f t="shared" ref="AT58:AV58" si="58">STDEV(AT48,AT51,AT54)</f>
        <v>1547800.6837252437</v>
      </c>
      <c r="AU58" s="90">
        <f t="shared" si="58"/>
        <v>0.11161097571475607</v>
      </c>
      <c r="AV58" s="109">
        <f t="shared" si="58"/>
        <v>3.8474917835438723E-2</v>
      </c>
      <c r="AW58" s="110" t="s">
        <v>86</v>
      </c>
      <c r="AX58" s="106">
        <f>STDEV(AX48:AX56)</f>
        <v>1.1547005387457692E-5</v>
      </c>
      <c r="AY58" s="325"/>
      <c r="AZ58" s="88">
        <f>STDEV(AZ48,AZ51,AZ54)</f>
        <v>128535.27517103359</v>
      </c>
      <c r="BA58" s="325"/>
      <c r="BB58" s="107">
        <f t="shared" ref="BB58:BD58" si="59">STDEV(BB48,BB51,BB54)</f>
        <v>2124828.9599140286</v>
      </c>
      <c r="BC58" s="108">
        <f t="shared" si="59"/>
        <v>1.0884086242461354E-3</v>
      </c>
      <c r="BD58" s="109">
        <f t="shared" si="59"/>
        <v>7.6949835670878458E-2</v>
      </c>
      <c r="BE58" s="309"/>
      <c r="BF58" s="310"/>
      <c r="BG58" s="310"/>
      <c r="BH58" s="310"/>
      <c r="BI58" s="310"/>
      <c r="BJ58" s="310"/>
      <c r="BK58" s="310"/>
      <c r="BL58" s="310"/>
      <c r="BM58" s="310"/>
      <c r="BN58" s="310"/>
      <c r="BO58" s="310"/>
      <c r="BP58" s="310"/>
      <c r="BQ58" s="289"/>
      <c r="BR58" s="289"/>
      <c r="BS58" s="289"/>
      <c r="BT58" s="289"/>
    </row>
    <row r="59" spans="1:72" ht="12.75" x14ac:dyDescent="0.2">
      <c r="A59" s="344" t="s">
        <v>67</v>
      </c>
      <c r="B59" s="351" t="s">
        <v>10</v>
      </c>
      <c r="C59" s="352" t="s">
        <v>68</v>
      </c>
      <c r="D59" s="352" t="s">
        <v>69</v>
      </c>
      <c r="E59" s="353" t="s">
        <v>70</v>
      </c>
      <c r="F59" s="341"/>
      <c r="G59" s="341"/>
      <c r="H59" s="354"/>
      <c r="I59" s="355" t="s">
        <v>71</v>
      </c>
      <c r="J59" s="341"/>
      <c r="K59" s="341"/>
      <c r="L59" s="341"/>
      <c r="M59" s="341"/>
      <c r="N59" s="341"/>
      <c r="O59" s="341"/>
      <c r="P59" s="342"/>
      <c r="Q59" s="355" t="s">
        <v>71</v>
      </c>
      <c r="R59" s="341"/>
      <c r="S59" s="341"/>
      <c r="T59" s="341"/>
      <c r="U59" s="341"/>
      <c r="V59" s="341"/>
      <c r="W59" s="341"/>
      <c r="X59" s="342"/>
      <c r="Y59" s="340" t="s">
        <v>71</v>
      </c>
      <c r="Z59" s="341"/>
      <c r="AA59" s="341"/>
      <c r="AB59" s="341"/>
      <c r="AC59" s="341"/>
      <c r="AD59" s="341"/>
      <c r="AE59" s="341"/>
      <c r="AF59" s="342"/>
      <c r="AG59" s="340" t="s">
        <v>71</v>
      </c>
      <c r="AH59" s="341"/>
      <c r="AI59" s="341"/>
      <c r="AJ59" s="341"/>
      <c r="AK59" s="341"/>
      <c r="AL59" s="341"/>
      <c r="AM59" s="341"/>
      <c r="AN59" s="342"/>
      <c r="AO59" s="343" t="s">
        <v>71</v>
      </c>
      <c r="AP59" s="341"/>
      <c r="AQ59" s="341"/>
      <c r="AR59" s="341"/>
      <c r="AS59" s="341"/>
      <c r="AT59" s="341"/>
      <c r="AU59" s="341"/>
      <c r="AV59" s="342"/>
      <c r="AW59" s="343" t="s">
        <v>71</v>
      </c>
      <c r="AX59" s="341"/>
      <c r="AY59" s="341"/>
      <c r="AZ59" s="341"/>
      <c r="BA59" s="341"/>
      <c r="BB59" s="341"/>
      <c r="BC59" s="341"/>
      <c r="BD59" s="342"/>
      <c r="BE59" s="288"/>
      <c r="BF59" s="288"/>
      <c r="BG59" s="288"/>
      <c r="BH59" s="288"/>
      <c r="BI59" s="288"/>
      <c r="BJ59" s="288"/>
      <c r="BK59" s="288"/>
      <c r="BL59" s="288"/>
      <c r="BM59" s="288"/>
      <c r="BN59" s="288"/>
      <c r="BO59" s="288"/>
      <c r="BP59" s="288"/>
      <c r="BQ59" s="289"/>
      <c r="BR59" s="289"/>
      <c r="BS59" s="289"/>
      <c r="BT59" s="289"/>
    </row>
    <row r="60" spans="1:72" ht="38.25" x14ac:dyDescent="0.2">
      <c r="A60" s="332"/>
      <c r="B60" s="360"/>
      <c r="C60" s="360"/>
      <c r="D60" s="360"/>
      <c r="E60" s="32" t="s">
        <v>29</v>
      </c>
      <c r="F60" s="356" t="s">
        <v>72</v>
      </c>
      <c r="G60" s="357"/>
      <c r="H60" s="32" t="s">
        <v>73</v>
      </c>
      <c r="I60" s="111" t="s">
        <v>74</v>
      </c>
      <c r="J60" s="38" t="s">
        <v>75</v>
      </c>
      <c r="K60" s="112" t="s">
        <v>72</v>
      </c>
      <c r="L60" s="113" t="s">
        <v>76</v>
      </c>
      <c r="M60" s="112" t="s">
        <v>73</v>
      </c>
      <c r="N60" s="112" t="s">
        <v>77</v>
      </c>
      <c r="O60" s="112" t="s">
        <v>78</v>
      </c>
      <c r="P60" s="114" t="s">
        <v>79</v>
      </c>
      <c r="Q60" s="111" t="s">
        <v>74</v>
      </c>
      <c r="R60" s="38" t="s">
        <v>75</v>
      </c>
      <c r="S60" s="112" t="s">
        <v>72</v>
      </c>
      <c r="T60" s="113" t="s">
        <v>76</v>
      </c>
      <c r="U60" s="112" t="s">
        <v>73</v>
      </c>
      <c r="V60" s="112" t="s">
        <v>77</v>
      </c>
      <c r="W60" s="112" t="s">
        <v>78</v>
      </c>
      <c r="X60" s="114" t="s">
        <v>79</v>
      </c>
      <c r="Y60" s="39" t="s">
        <v>74</v>
      </c>
      <c r="Z60" s="40" t="s">
        <v>29</v>
      </c>
      <c r="AA60" s="41" t="s">
        <v>72</v>
      </c>
      <c r="AB60" s="42" t="s">
        <v>76</v>
      </c>
      <c r="AC60" s="41" t="s">
        <v>73</v>
      </c>
      <c r="AD60" s="41" t="s">
        <v>77</v>
      </c>
      <c r="AE60" s="41" t="s">
        <v>78</v>
      </c>
      <c r="AF60" s="43" t="s">
        <v>79</v>
      </c>
      <c r="AG60" s="39" t="s">
        <v>74</v>
      </c>
      <c r="AH60" s="40" t="s">
        <v>29</v>
      </c>
      <c r="AI60" s="41" t="s">
        <v>72</v>
      </c>
      <c r="AJ60" s="42" t="s">
        <v>76</v>
      </c>
      <c r="AK60" s="41" t="s">
        <v>73</v>
      </c>
      <c r="AL60" s="41" t="s">
        <v>77</v>
      </c>
      <c r="AM60" s="41" t="s">
        <v>78</v>
      </c>
      <c r="AN60" s="43" t="s">
        <v>79</v>
      </c>
      <c r="AO60" s="115" t="s">
        <v>74</v>
      </c>
      <c r="AP60" s="116" t="s">
        <v>75</v>
      </c>
      <c r="AQ60" s="117" t="s">
        <v>72</v>
      </c>
      <c r="AR60" s="118" t="s">
        <v>76</v>
      </c>
      <c r="AS60" s="117" t="s">
        <v>73</v>
      </c>
      <c r="AT60" s="117" t="s">
        <v>77</v>
      </c>
      <c r="AU60" s="117" t="s">
        <v>78</v>
      </c>
      <c r="AV60" s="119" t="s">
        <v>79</v>
      </c>
      <c r="AW60" s="44" t="s">
        <v>74</v>
      </c>
      <c r="AX60" s="45" t="s">
        <v>29</v>
      </c>
      <c r="AY60" s="46" t="s">
        <v>72</v>
      </c>
      <c r="AZ60" s="47" t="s">
        <v>76</v>
      </c>
      <c r="BA60" s="46" t="s">
        <v>73</v>
      </c>
      <c r="BB60" s="46" t="s">
        <v>77</v>
      </c>
      <c r="BC60" s="46" t="s">
        <v>78</v>
      </c>
      <c r="BD60" s="48" t="s">
        <v>79</v>
      </c>
      <c r="BE60" s="306"/>
      <c r="BF60" s="307"/>
      <c r="BG60" s="307"/>
      <c r="BH60" s="307"/>
      <c r="BI60" s="307"/>
      <c r="BJ60" s="307"/>
      <c r="BK60" s="307"/>
      <c r="BL60" s="307"/>
      <c r="BM60" s="307"/>
      <c r="BN60" s="307"/>
      <c r="BO60" s="307"/>
      <c r="BP60" s="307"/>
      <c r="BQ60" s="289"/>
      <c r="BR60" s="289"/>
      <c r="BS60" s="289"/>
      <c r="BT60" s="289"/>
    </row>
    <row r="61" spans="1:72" x14ac:dyDescent="0.2">
      <c r="A61" s="372" t="s">
        <v>90</v>
      </c>
      <c r="B61" s="372" t="s">
        <v>233</v>
      </c>
      <c r="C61" s="373">
        <v>204.08986999999999</v>
      </c>
      <c r="D61" s="369" t="s">
        <v>12</v>
      </c>
      <c r="E61" s="349">
        <v>205.0977</v>
      </c>
      <c r="F61" s="49">
        <v>205.0977</v>
      </c>
      <c r="G61" s="133" t="s">
        <v>234</v>
      </c>
      <c r="H61" s="134">
        <v>1</v>
      </c>
      <c r="I61" s="331">
        <v>1</v>
      </c>
      <c r="J61" s="334">
        <v>205.09697</v>
      </c>
      <c r="K61" s="56">
        <v>205.09697</v>
      </c>
      <c r="L61" s="68">
        <v>149007.6</v>
      </c>
      <c r="M61" s="58">
        <f>L61/L62</f>
        <v>0.33745352890447794</v>
      </c>
      <c r="N61" s="336">
        <v>7871576</v>
      </c>
      <c r="O61" s="336">
        <v>3.2206399999999999</v>
      </c>
      <c r="P61" s="327">
        <f>(($E$61-J61)/$E$61)*1000000</f>
        <v>3.55927930934544</v>
      </c>
      <c r="Q61" s="331">
        <v>1</v>
      </c>
      <c r="R61" s="370">
        <v>205.09700000000001</v>
      </c>
      <c r="S61" s="49">
        <v>205.09700000000001</v>
      </c>
      <c r="T61" s="68">
        <v>1534259.9</v>
      </c>
      <c r="U61" s="58">
        <f t="shared" ref="U61:U62" si="60">T61/$T$62</f>
        <v>0.32987948108040233</v>
      </c>
      <c r="V61" s="336">
        <v>12339502</v>
      </c>
      <c r="W61" s="336">
        <v>3.2194600000000002</v>
      </c>
      <c r="X61" s="327">
        <f>(($E$61-R61)/$E$61)*1000000</f>
        <v>3.413007556861027</v>
      </c>
      <c r="Y61" s="331">
        <v>1</v>
      </c>
      <c r="Z61" s="334">
        <v>205.09702999999999</v>
      </c>
      <c r="AA61" s="126">
        <v>205.09702999999999</v>
      </c>
      <c r="AB61" s="68">
        <v>1124801.3999999999</v>
      </c>
      <c r="AC61" s="58">
        <f t="shared" ref="AC61:AC62" si="61">AB61/$AB$62</f>
        <v>0.32885051888471745</v>
      </c>
      <c r="AD61" s="336">
        <v>8336439</v>
      </c>
      <c r="AE61" s="336">
        <v>3.2160500000000001</v>
      </c>
      <c r="AF61" s="327">
        <f>(($E$61-Z61)/$E$61)*1000000</f>
        <v>3.2667358045151902</v>
      </c>
      <c r="AG61" s="331">
        <v>1</v>
      </c>
      <c r="AH61" s="334">
        <v>205.09701999999999</v>
      </c>
      <c r="AI61" s="56">
        <v>205.09701999999999</v>
      </c>
      <c r="AJ61" s="68">
        <v>1539086.5</v>
      </c>
      <c r="AK61" s="58">
        <f>AJ61/AJ62</f>
        <v>0.34110305731062557</v>
      </c>
      <c r="AL61" s="336">
        <v>11772028</v>
      </c>
      <c r="AM61" s="326">
        <v>3.2067000000000001</v>
      </c>
      <c r="AN61" s="327">
        <f>(($E$61-AH61)/$E$61)*1000000</f>
        <v>3.3154930553433282</v>
      </c>
      <c r="AO61" s="331">
        <v>1</v>
      </c>
      <c r="AP61" s="334">
        <v>205.09697</v>
      </c>
      <c r="AQ61" s="56">
        <v>205.09697</v>
      </c>
      <c r="AR61" s="68">
        <v>149007.6</v>
      </c>
      <c r="AS61" s="58">
        <f>AR61/AR62</f>
        <v>0.33745352890447794</v>
      </c>
      <c r="AT61" s="336">
        <v>7871576</v>
      </c>
      <c r="AU61" s="336">
        <v>3.2206399999999999</v>
      </c>
      <c r="AV61" s="327">
        <f>(($E$61-AP61)/$E$61)*1000000</f>
        <v>3.55927930934544</v>
      </c>
      <c r="AW61" s="331">
        <v>1</v>
      </c>
      <c r="AX61" s="334">
        <v>205.09701999999999</v>
      </c>
      <c r="AY61" s="56">
        <v>205.09701999999999</v>
      </c>
      <c r="AZ61" s="68">
        <v>1539086.5</v>
      </c>
      <c r="BA61" s="58">
        <f>AZ61/AZ62</f>
        <v>0.34110305731062557</v>
      </c>
      <c r="BB61" s="336">
        <v>11772028</v>
      </c>
      <c r="BC61" s="326">
        <v>3.2067000000000001</v>
      </c>
      <c r="BD61" s="327">
        <f>(($E$61-AX61)/$E$61)*1000000</f>
        <v>3.3154930553433282</v>
      </c>
      <c r="BE61" s="308"/>
      <c r="BF61" s="297"/>
      <c r="BG61" s="297"/>
      <c r="BH61" s="297"/>
      <c r="BI61" s="297"/>
      <c r="BJ61" s="297"/>
      <c r="BK61" s="297"/>
      <c r="BL61" s="297"/>
      <c r="BM61" s="297"/>
      <c r="BN61" s="297"/>
      <c r="BO61" s="297"/>
      <c r="BP61" s="297"/>
      <c r="BQ61" s="289"/>
      <c r="BR61" s="289"/>
      <c r="BS61" s="289"/>
      <c r="BT61" s="289"/>
    </row>
    <row r="62" spans="1:72" x14ac:dyDescent="0.2">
      <c r="A62" s="325"/>
      <c r="B62" s="325"/>
      <c r="C62" s="325"/>
      <c r="D62" s="325"/>
      <c r="E62" s="350"/>
      <c r="F62" s="49">
        <v>188.07114999999999</v>
      </c>
      <c r="G62" s="133" t="s">
        <v>235</v>
      </c>
      <c r="H62" s="135">
        <v>0.68600000000000005</v>
      </c>
      <c r="I62" s="332"/>
      <c r="J62" s="359"/>
      <c r="K62" s="49">
        <v>188.07053999999999</v>
      </c>
      <c r="L62" s="63">
        <v>441564.8</v>
      </c>
      <c r="M62" s="58">
        <f>L62/L62</f>
        <v>1</v>
      </c>
      <c r="N62" s="360"/>
      <c r="O62" s="360"/>
      <c r="P62" s="328"/>
      <c r="Q62" s="332"/>
      <c r="R62" s="359"/>
      <c r="S62" s="49">
        <v>188.07051000000001</v>
      </c>
      <c r="T62" s="63">
        <v>4650971</v>
      </c>
      <c r="U62" s="58">
        <f t="shared" si="60"/>
        <v>1</v>
      </c>
      <c r="V62" s="360"/>
      <c r="W62" s="360"/>
      <c r="X62" s="328"/>
      <c r="Y62" s="332"/>
      <c r="Z62" s="359"/>
      <c r="AA62" s="49">
        <v>188.07056</v>
      </c>
      <c r="AB62" s="63">
        <v>3420403.3</v>
      </c>
      <c r="AC62" s="58">
        <f t="shared" si="61"/>
        <v>1</v>
      </c>
      <c r="AD62" s="360"/>
      <c r="AE62" s="360"/>
      <c r="AF62" s="328"/>
      <c r="AG62" s="332"/>
      <c r="AH62" s="359"/>
      <c r="AI62" s="49">
        <v>188.07052999999999</v>
      </c>
      <c r="AJ62" s="63">
        <v>4512086.5</v>
      </c>
      <c r="AK62" s="58">
        <f>AJ62/AJ62</f>
        <v>1</v>
      </c>
      <c r="AL62" s="360"/>
      <c r="AM62" s="360"/>
      <c r="AN62" s="328"/>
      <c r="AO62" s="332"/>
      <c r="AP62" s="359"/>
      <c r="AQ62" s="49">
        <v>188.07053999999999</v>
      </c>
      <c r="AR62" s="63">
        <v>441564.8</v>
      </c>
      <c r="AS62" s="58">
        <f>AR62/AR62</f>
        <v>1</v>
      </c>
      <c r="AT62" s="360"/>
      <c r="AU62" s="360"/>
      <c r="AV62" s="328"/>
      <c r="AW62" s="332"/>
      <c r="AX62" s="359"/>
      <c r="AY62" s="49">
        <v>188.07052999999999</v>
      </c>
      <c r="AZ62" s="63">
        <v>4512086.5</v>
      </c>
      <c r="BA62" s="58">
        <f>AZ62/AZ62</f>
        <v>1</v>
      </c>
      <c r="BB62" s="360"/>
      <c r="BC62" s="360"/>
      <c r="BD62" s="328"/>
      <c r="BE62" s="308"/>
      <c r="BF62" s="297"/>
      <c r="BG62" s="297"/>
      <c r="BH62" s="297"/>
      <c r="BI62" s="297"/>
      <c r="BJ62" s="297"/>
      <c r="BK62" s="297"/>
      <c r="BL62" s="297"/>
      <c r="BM62" s="297"/>
      <c r="BN62" s="297"/>
      <c r="BO62" s="297"/>
      <c r="BP62" s="297"/>
      <c r="BQ62" s="289"/>
      <c r="BR62" s="289"/>
      <c r="BS62" s="289"/>
      <c r="BT62" s="289"/>
    </row>
    <row r="63" spans="1:72" ht="12.75" x14ac:dyDescent="0.2">
      <c r="A63" s="399"/>
      <c r="B63" s="292"/>
      <c r="C63" s="292"/>
      <c r="D63" s="292"/>
      <c r="E63" s="311" t="s">
        <v>91</v>
      </c>
      <c r="F63" s="292"/>
      <c r="G63" s="292"/>
      <c r="H63" s="292"/>
      <c r="I63" s="331">
        <v>2</v>
      </c>
      <c r="J63" s="334">
        <v>205.09701999999999</v>
      </c>
      <c r="K63" s="56">
        <v>205.09701999999999</v>
      </c>
      <c r="L63" s="68">
        <v>185952.3</v>
      </c>
      <c r="M63" s="58">
        <f t="shared" ref="M63:M64" si="62">L63/$L$64</f>
        <v>0.33831813482852507</v>
      </c>
      <c r="N63" s="336">
        <v>7963040</v>
      </c>
      <c r="O63" s="336">
        <v>3.2264599999999999</v>
      </c>
      <c r="P63" s="327">
        <f>(($E$61-J63)/$E$61)*1000000</f>
        <v>3.3154930553433282</v>
      </c>
      <c r="Q63" s="331">
        <v>2</v>
      </c>
      <c r="R63" s="334">
        <v>205.09698</v>
      </c>
      <c r="S63" s="56">
        <v>205.09698</v>
      </c>
      <c r="T63" s="68">
        <v>2243431.7999999998</v>
      </c>
      <c r="U63" s="58">
        <f>T63/T64</f>
        <v>0.34417547944787263</v>
      </c>
      <c r="V63" s="336">
        <v>15256105</v>
      </c>
      <c r="W63" s="336">
        <v>3.2612700000000001</v>
      </c>
      <c r="X63" s="327">
        <f>(($E$61-R63)/$E$61)*1000000</f>
        <v>3.5105220585173025</v>
      </c>
      <c r="Y63" s="331">
        <v>2</v>
      </c>
      <c r="Z63" s="334">
        <v>205.09698</v>
      </c>
      <c r="AA63" s="56">
        <v>205.09698</v>
      </c>
      <c r="AB63" s="68">
        <v>1332466.5</v>
      </c>
      <c r="AC63" s="58">
        <f t="shared" ref="AC63:AC64" si="63">AB63/$AB$64</f>
        <v>0.33591792858596048</v>
      </c>
      <c r="AD63" s="336">
        <v>10139266</v>
      </c>
      <c r="AE63" s="336">
        <v>3.2152599999999998</v>
      </c>
      <c r="AF63" s="327">
        <f>(($E$61-Z63)/$E$61)*1000000</f>
        <v>3.5105220585173025</v>
      </c>
      <c r="AG63" s="331">
        <v>2</v>
      </c>
      <c r="AH63" s="370">
        <v>205.09700000000001</v>
      </c>
      <c r="AI63" s="49">
        <v>205.09700000000001</v>
      </c>
      <c r="AJ63" s="68">
        <v>2044557.6</v>
      </c>
      <c r="AK63" s="58">
        <f>AJ63/AJ64</f>
        <v>0.34010424745717066</v>
      </c>
      <c r="AL63" s="336">
        <v>13485083</v>
      </c>
      <c r="AM63" s="336">
        <v>3.25787</v>
      </c>
      <c r="AN63" s="327">
        <f>(($E$61-AH63)/$E$61)*1000000</f>
        <v>3.413007556861027</v>
      </c>
      <c r="AO63" s="331">
        <v>2</v>
      </c>
      <c r="AP63" s="334">
        <v>205.09701999999999</v>
      </c>
      <c r="AQ63" s="56">
        <v>205.09701999999999</v>
      </c>
      <c r="AR63" s="68">
        <v>185952.3</v>
      </c>
      <c r="AS63" s="58">
        <f t="shared" ref="AS63:AS64" si="64">AR63/$L$64</f>
        <v>0.33831813482852507</v>
      </c>
      <c r="AT63" s="336">
        <v>7963040</v>
      </c>
      <c r="AU63" s="336">
        <v>3.2264599999999999</v>
      </c>
      <c r="AV63" s="327">
        <f>(($E$61-AP63)/$E$61)*1000000</f>
        <v>3.3154930553433282</v>
      </c>
      <c r="AW63" s="331">
        <v>2</v>
      </c>
      <c r="AX63" s="370">
        <v>205.09700000000001</v>
      </c>
      <c r="AY63" s="49">
        <v>205.09700000000001</v>
      </c>
      <c r="AZ63" s="68">
        <v>2044557.6</v>
      </c>
      <c r="BA63" s="58">
        <f>AZ63/AZ64</f>
        <v>0.34010424745717066</v>
      </c>
      <c r="BB63" s="336">
        <v>13485083</v>
      </c>
      <c r="BC63" s="336">
        <v>3.25787</v>
      </c>
      <c r="BD63" s="327">
        <f>(($E$61-AX63)/$E$61)*1000000</f>
        <v>3.413007556861027</v>
      </c>
      <c r="BE63" s="308"/>
      <c r="BF63" s="297"/>
      <c r="BG63" s="297"/>
      <c r="BH63" s="297"/>
      <c r="BI63" s="297"/>
      <c r="BJ63" s="297"/>
      <c r="BK63" s="297"/>
      <c r="BL63" s="297"/>
      <c r="BM63" s="297"/>
      <c r="BN63" s="297"/>
      <c r="BO63" s="297"/>
      <c r="BP63" s="297"/>
      <c r="BQ63" s="289"/>
      <c r="BR63" s="289"/>
      <c r="BS63" s="289"/>
      <c r="BT63" s="289"/>
    </row>
    <row r="64" spans="1:72" ht="12.75" x14ac:dyDescent="0.2">
      <c r="A64" s="399"/>
      <c r="B64" s="292"/>
      <c r="C64" s="292"/>
      <c r="D64" s="292"/>
      <c r="E64" s="313" t="s">
        <v>92</v>
      </c>
      <c r="F64" s="292"/>
      <c r="G64" s="314" t="s">
        <v>83</v>
      </c>
      <c r="H64" s="292"/>
      <c r="I64" s="332"/>
      <c r="J64" s="359"/>
      <c r="K64" s="49">
        <v>188.07052999999999</v>
      </c>
      <c r="L64" s="63">
        <v>549637.4</v>
      </c>
      <c r="M64" s="58">
        <f t="shared" si="62"/>
        <v>1</v>
      </c>
      <c r="N64" s="360"/>
      <c r="O64" s="360"/>
      <c r="P64" s="328"/>
      <c r="Q64" s="332"/>
      <c r="R64" s="359"/>
      <c r="S64" s="49">
        <v>188.07051000000001</v>
      </c>
      <c r="T64" s="63">
        <v>6518279</v>
      </c>
      <c r="U64" s="136">
        <f>T64/T64</f>
        <v>1</v>
      </c>
      <c r="V64" s="360"/>
      <c r="W64" s="360"/>
      <c r="X64" s="328"/>
      <c r="Y64" s="332"/>
      <c r="Z64" s="359"/>
      <c r="AA64" s="49">
        <v>188.07052999999999</v>
      </c>
      <c r="AB64" s="63">
        <v>3966643</v>
      </c>
      <c r="AC64" s="58">
        <f t="shared" si="63"/>
        <v>1</v>
      </c>
      <c r="AD64" s="360"/>
      <c r="AE64" s="360"/>
      <c r="AF64" s="328"/>
      <c r="AG64" s="332"/>
      <c r="AH64" s="359"/>
      <c r="AI64" s="49">
        <v>188.07051000000001</v>
      </c>
      <c r="AJ64" s="63">
        <v>6011561.5</v>
      </c>
      <c r="AK64" s="58">
        <f>AJ64/AJ64</f>
        <v>1</v>
      </c>
      <c r="AL64" s="360"/>
      <c r="AM64" s="360"/>
      <c r="AN64" s="328"/>
      <c r="AO64" s="332"/>
      <c r="AP64" s="359"/>
      <c r="AQ64" s="49">
        <v>188.07052999999999</v>
      </c>
      <c r="AR64" s="63">
        <v>549637.4</v>
      </c>
      <c r="AS64" s="58">
        <f t="shared" si="64"/>
        <v>1</v>
      </c>
      <c r="AT64" s="360"/>
      <c r="AU64" s="360"/>
      <c r="AV64" s="328"/>
      <c r="AW64" s="332"/>
      <c r="AX64" s="359"/>
      <c r="AY64" s="49">
        <v>188.07051000000001</v>
      </c>
      <c r="AZ64" s="63">
        <v>6011561.5</v>
      </c>
      <c r="BA64" s="58">
        <f>AZ64/AZ64</f>
        <v>1</v>
      </c>
      <c r="BB64" s="360"/>
      <c r="BC64" s="360"/>
      <c r="BD64" s="328"/>
      <c r="BE64" s="308"/>
      <c r="BF64" s="297"/>
      <c r="BG64" s="297"/>
      <c r="BH64" s="297"/>
      <c r="BI64" s="297"/>
      <c r="BJ64" s="297"/>
      <c r="BK64" s="297"/>
      <c r="BL64" s="297"/>
      <c r="BM64" s="297"/>
      <c r="BN64" s="297"/>
      <c r="BO64" s="297"/>
      <c r="BP64" s="297"/>
      <c r="BQ64" s="289"/>
      <c r="BR64" s="289"/>
      <c r="BS64" s="289"/>
      <c r="BT64" s="289"/>
    </row>
    <row r="65" spans="1:72" ht="12.75" x14ac:dyDescent="0.2">
      <c r="A65" s="399"/>
      <c r="B65" s="292"/>
      <c r="C65" s="292"/>
      <c r="D65" s="292"/>
      <c r="E65" s="292"/>
      <c r="F65" s="292"/>
      <c r="G65" s="292"/>
      <c r="H65" s="292"/>
      <c r="I65" s="331">
        <v>3</v>
      </c>
      <c r="J65" s="334">
        <v>205.09701999999999</v>
      </c>
      <c r="K65" s="56">
        <v>205.09701999999999</v>
      </c>
      <c r="L65" s="68">
        <v>171502.8</v>
      </c>
      <c r="M65" s="58">
        <f t="shared" ref="M65:M66" si="65">L65/$L$66</f>
        <v>0.34267334392572962</v>
      </c>
      <c r="N65" s="336">
        <v>8205486</v>
      </c>
      <c r="O65" s="336">
        <v>3.2273100000000001</v>
      </c>
      <c r="P65" s="327">
        <f>(($E$61-J65)/$E$61)*1000000</f>
        <v>3.3154930553433282</v>
      </c>
      <c r="Q65" s="331">
        <v>3</v>
      </c>
      <c r="R65" s="334">
        <v>205.09698</v>
      </c>
      <c r="S65" s="126">
        <v>205.09698</v>
      </c>
      <c r="T65" s="68">
        <v>1817023.5</v>
      </c>
      <c r="U65" s="58">
        <f>T65/T66</f>
        <v>0.33679209584938302</v>
      </c>
      <c r="V65" s="336">
        <v>13571931</v>
      </c>
      <c r="W65" s="336">
        <v>3.2162199999999999</v>
      </c>
      <c r="X65" s="327">
        <f>(($E$61-R65)/$E$61)*1000000</f>
        <v>3.5105220585173025</v>
      </c>
      <c r="Y65" s="331">
        <v>3</v>
      </c>
      <c r="Z65" s="370">
        <v>205.09700000000001</v>
      </c>
      <c r="AA65" s="49">
        <v>205.09700000000001</v>
      </c>
      <c r="AB65" s="68">
        <v>1211028.3</v>
      </c>
      <c r="AC65" s="58">
        <f t="shared" ref="AC65:AC66" si="66">AB65/$AB$66</f>
        <v>0.3463755406807279</v>
      </c>
      <c r="AD65" s="336">
        <v>10356463</v>
      </c>
      <c r="AE65" s="326">
        <v>3.2722000000000002</v>
      </c>
      <c r="AF65" s="327">
        <f>(($E$61-Z65)/$E$61)*1000000</f>
        <v>3.413007556861027</v>
      </c>
      <c r="AG65" s="331">
        <v>3</v>
      </c>
      <c r="AH65" s="370">
        <v>205.09700000000001</v>
      </c>
      <c r="AI65" s="49">
        <v>205.09700000000001</v>
      </c>
      <c r="AJ65" s="68">
        <v>1630817.1</v>
      </c>
      <c r="AK65" s="58">
        <f>AJ65/AJ66</f>
        <v>0.3524850279728563</v>
      </c>
      <c r="AL65" s="336">
        <v>14333934</v>
      </c>
      <c r="AM65" s="336">
        <v>3.2589199999999998</v>
      </c>
      <c r="AN65" s="327">
        <f>(($E$61-AH65)/$E$61)*1000000</f>
        <v>3.413007556861027</v>
      </c>
      <c r="AO65" s="331">
        <v>3</v>
      </c>
      <c r="AP65" s="334">
        <v>205.09701999999999</v>
      </c>
      <c r="AQ65" s="56">
        <v>205.09701999999999</v>
      </c>
      <c r="AR65" s="68">
        <v>171502.8</v>
      </c>
      <c r="AS65" s="58">
        <f t="shared" ref="AS65:AS66" si="67">AR65/$L$66</f>
        <v>0.34267334392572962</v>
      </c>
      <c r="AT65" s="336">
        <v>8205486</v>
      </c>
      <c r="AU65" s="336">
        <v>3.2273100000000001</v>
      </c>
      <c r="AV65" s="327">
        <f>(($E$61-AP65)/$E$61)*1000000</f>
        <v>3.3154930553433282</v>
      </c>
      <c r="AW65" s="331">
        <v>3</v>
      </c>
      <c r="AX65" s="370">
        <v>205.09700000000001</v>
      </c>
      <c r="AY65" s="49">
        <v>205.09700000000001</v>
      </c>
      <c r="AZ65" s="68">
        <v>1630817.1</v>
      </c>
      <c r="BA65" s="58">
        <f>AZ65/AZ66</f>
        <v>0.3524850279728563</v>
      </c>
      <c r="BB65" s="336">
        <v>14333934</v>
      </c>
      <c r="BC65" s="336">
        <v>3.2589199999999998</v>
      </c>
      <c r="BD65" s="327">
        <f>(($E$61-AX65)/$E$61)*1000000</f>
        <v>3.413007556861027</v>
      </c>
      <c r="BE65" s="308"/>
      <c r="BF65" s="297"/>
      <c r="BG65" s="297"/>
      <c r="BH65" s="297"/>
      <c r="BI65" s="297"/>
      <c r="BJ65" s="297"/>
      <c r="BK65" s="297"/>
      <c r="BL65" s="297"/>
      <c r="BM65" s="297"/>
      <c r="BN65" s="297"/>
      <c r="BO65" s="297"/>
      <c r="BP65" s="297"/>
      <c r="BQ65" s="289"/>
      <c r="BR65" s="289"/>
      <c r="BS65" s="289"/>
      <c r="BT65" s="289"/>
    </row>
    <row r="66" spans="1:72" ht="12.75" x14ac:dyDescent="0.2">
      <c r="A66" s="399"/>
      <c r="B66" s="292"/>
      <c r="C66" s="292"/>
      <c r="D66" s="292"/>
      <c r="E66" s="292"/>
      <c r="F66" s="292"/>
      <c r="G66" s="292"/>
      <c r="H66" s="292"/>
      <c r="I66" s="332"/>
      <c r="J66" s="359"/>
      <c r="K66" s="49">
        <v>188.07051999999999</v>
      </c>
      <c r="L66" s="63">
        <v>500484.8</v>
      </c>
      <c r="M66" s="58">
        <f t="shared" si="65"/>
        <v>1</v>
      </c>
      <c r="N66" s="360"/>
      <c r="O66" s="360"/>
      <c r="P66" s="328"/>
      <c r="Q66" s="332"/>
      <c r="R66" s="359"/>
      <c r="S66" s="49">
        <v>188.07052999999999</v>
      </c>
      <c r="T66" s="63">
        <v>5395089.5</v>
      </c>
      <c r="U66" s="136">
        <f>T66/T66</f>
        <v>1</v>
      </c>
      <c r="V66" s="360"/>
      <c r="W66" s="360"/>
      <c r="X66" s="328"/>
      <c r="Y66" s="332"/>
      <c r="Z66" s="359"/>
      <c r="AA66" s="49">
        <v>188.07051000000001</v>
      </c>
      <c r="AB66" s="63">
        <v>3496287</v>
      </c>
      <c r="AC66" s="58">
        <f t="shared" si="66"/>
        <v>1</v>
      </c>
      <c r="AD66" s="360"/>
      <c r="AE66" s="360"/>
      <c r="AF66" s="328"/>
      <c r="AG66" s="332"/>
      <c r="AH66" s="359"/>
      <c r="AI66" s="49">
        <v>188.07051000000001</v>
      </c>
      <c r="AJ66" s="63">
        <v>4626628</v>
      </c>
      <c r="AK66" s="58">
        <f>AJ66/AJ66</f>
        <v>1</v>
      </c>
      <c r="AL66" s="360"/>
      <c r="AM66" s="360"/>
      <c r="AN66" s="328"/>
      <c r="AO66" s="332"/>
      <c r="AP66" s="359"/>
      <c r="AQ66" s="49">
        <v>188.07051999999999</v>
      </c>
      <c r="AR66" s="63">
        <v>500484.8</v>
      </c>
      <c r="AS66" s="58">
        <f t="shared" si="67"/>
        <v>1</v>
      </c>
      <c r="AT66" s="360"/>
      <c r="AU66" s="360"/>
      <c r="AV66" s="328"/>
      <c r="AW66" s="332"/>
      <c r="AX66" s="359"/>
      <c r="AY66" s="49">
        <v>188.07051000000001</v>
      </c>
      <c r="AZ66" s="63">
        <v>4626628</v>
      </c>
      <c r="BA66" s="58">
        <f>AZ66/AZ66</f>
        <v>1</v>
      </c>
      <c r="BB66" s="360"/>
      <c r="BC66" s="360"/>
      <c r="BD66" s="328"/>
      <c r="BE66" s="308"/>
      <c r="BF66" s="297"/>
      <c r="BG66" s="297"/>
      <c r="BH66" s="297"/>
      <c r="BI66" s="297"/>
      <c r="BJ66" s="297"/>
      <c r="BK66" s="297"/>
      <c r="BL66" s="297"/>
      <c r="BM66" s="297"/>
      <c r="BN66" s="297"/>
      <c r="BO66" s="297"/>
      <c r="BP66" s="297"/>
      <c r="BQ66" s="289"/>
      <c r="BR66" s="289"/>
      <c r="BS66" s="289"/>
      <c r="BT66" s="289"/>
    </row>
    <row r="67" spans="1:72" ht="12.75" x14ac:dyDescent="0.2">
      <c r="A67" s="399"/>
      <c r="B67" s="292"/>
      <c r="C67" s="292"/>
      <c r="D67" s="292"/>
      <c r="E67" s="292"/>
      <c r="F67" s="292"/>
      <c r="G67" s="292"/>
      <c r="H67" s="292"/>
      <c r="I67" s="72" t="s">
        <v>84</v>
      </c>
      <c r="J67" s="79">
        <f>AVERAGE(J61:J66)</f>
        <v>205.0970033333333</v>
      </c>
      <c r="K67" s="338" t="s">
        <v>85</v>
      </c>
      <c r="L67" s="130">
        <f>AVERAGE(L61,L63,L65)</f>
        <v>168820.9</v>
      </c>
      <c r="M67" s="338" t="s">
        <v>85</v>
      </c>
      <c r="N67" s="75">
        <f t="shared" ref="N67:P67" si="68">AVERAGE(N61,N63,N65)</f>
        <v>8013367.333333333</v>
      </c>
      <c r="O67" s="76">
        <f t="shared" si="68"/>
        <v>3.2248033333333335</v>
      </c>
      <c r="P67" s="77">
        <f t="shared" si="68"/>
        <v>3.3967551400106988</v>
      </c>
      <c r="Q67" s="78" t="s">
        <v>84</v>
      </c>
      <c r="R67" s="79">
        <f>AVERAGE(R61:R66)</f>
        <v>205.09698666666668</v>
      </c>
      <c r="S67" s="338" t="s">
        <v>85</v>
      </c>
      <c r="T67" s="130">
        <f>AVERAGE(T61,T63,T65)</f>
        <v>1864905.0666666664</v>
      </c>
      <c r="U67" s="338" t="s">
        <v>85</v>
      </c>
      <c r="V67" s="75">
        <f t="shared" ref="V67:X67" si="69">AVERAGE(V61,V63,V65)</f>
        <v>13722512.666666666</v>
      </c>
      <c r="W67" s="76">
        <f t="shared" si="69"/>
        <v>3.2323166666666672</v>
      </c>
      <c r="X67" s="77">
        <f t="shared" si="69"/>
        <v>3.4780172246318775</v>
      </c>
      <c r="Y67" s="80" t="s">
        <v>84</v>
      </c>
      <c r="Z67" s="81">
        <f>AVERAGE(Z61:Z66)</f>
        <v>205.09700333333333</v>
      </c>
      <c r="AA67" s="371" t="s">
        <v>85</v>
      </c>
      <c r="AB67" s="131">
        <f>AVERAGE(AB61,AB63,AB65)</f>
        <v>1222765.4000000001</v>
      </c>
      <c r="AC67" s="371" t="s">
        <v>85</v>
      </c>
      <c r="AD67" s="83">
        <f t="shared" ref="AD67:AE67" si="70">AVERAGE(AD61:AD66)</f>
        <v>9610722.666666666</v>
      </c>
      <c r="AE67" s="84">
        <f t="shared" si="70"/>
        <v>3.2345033333333331</v>
      </c>
      <c r="AF67" s="85">
        <f>AVERAGE(AF61,AF63,AF65)</f>
        <v>3.3967551399645064</v>
      </c>
      <c r="AG67" s="80" t="s">
        <v>84</v>
      </c>
      <c r="AH67" s="81">
        <f>AVERAGE(AH61:AH66)</f>
        <v>205.09700666666666</v>
      </c>
      <c r="AI67" s="371" t="s">
        <v>85</v>
      </c>
      <c r="AJ67" s="131">
        <f>AVERAGE(AJ61,AJ63,AJ65)</f>
        <v>1738153.7333333334</v>
      </c>
      <c r="AK67" s="371" t="s">
        <v>85</v>
      </c>
      <c r="AL67" s="83">
        <f t="shared" ref="AL67:AM67" si="71">AVERAGE(AL61:AL66)</f>
        <v>13197015</v>
      </c>
      <c r="AM67" s="84">
        <f t="shared" si="71"/>
        <v>3.2411633333333332</v>
      </c>
      <c r="AN67" s="85">
        <f>AVERAGE(AN61,AN63,AN65)</f>
        <v>3.3805027230217939</v>
      </c>
      <c r="AO67" s="86" t="s">
        <v>84</v>
      </c>
      <c r="AP67" s="93">
        <f>AVERAGE(AP61:AP66)</f>
        <v>205.0970033333333</v>
      </c>
      <c r="AQ67" s="365" t="s">
        <v>85</v>
      </c>
      <c r="AR67" s="132">
        <f>AVERAGE(AR61,AR63,AR65)</f>
        <v>168820.9</v>
      </c>
      <c r="AS67" s="365" t="s">
        <v>85</v>
      </c>
      <c r="AT67" s="89">
        <f t="shared" ref="AT67:AV67" si="72">AVERAGE(AT61,AT63,AT65)</f>
        <v>8013367.333333333</v>
      </c>
      <c r="AU67" s="90">
        <f t="shared" si="72"/>
        <v>3.2248033333333335</v>
      </c>
      <c r="AV67" s="91">
        <f t="shared" si="72"/>
        <v>3.3967551400106988</v>
      </c>
      <c r="AW67" s="92" t="s">
        <v>84</v>
      </c>
      <c r="AX67" s="93">
        <f>AVERAGE(AX61:AX66)</f>
        <v>205.09700666666666</v>
      </c>
      <c r="AY67" s="365" t="s">
        <v>85</v>
      </c>
      <c r="AZ67" s="132">
        <f>AVERAGE(AZ61,AZ63,AZ65)</f>
        <v>1738153.7333333334</v>
      </c>
      <c r="BA67" s="365" t="s">
        <v>85</v>
      </c>
      <c r="BB67" s="89">
        <f t="shared" ref="BB67:BC67" si="73">AVERAGE(BB61:BB66)</f>
        <v>13197015</v>
      </c>
      <c r="BC67" s="90">
        <f t="shared" si="73"/>
        <v>3.2411633333333332</v>
      </c>
      <c r="BD67" s="91">
        <f>AVERAGE(BD61,BD63,BD65)</f>
        <v>3.3805027230217939</v>
      </c>
      <c r="BE67" s="309"/>
      <c r="BF67" s="310"/>
      <c r="BG67" s="310"/>
      <c r="BH67" s="310"/>
      <c r="BI67" s="310"/>
      <c r="BJ67" s="310"/>
      <c r="BK67" s="310"/>
      <c r="BL67" s="310"/>
      <c r="BM67" s="310"/>
      <c r="BN67" s="310"/>
      <c r="BO67" s="310"/>
      <c r="BP67" s="310"/>
      <c r="BQ67" s="289"/>
      <c r="BR67" s="289"/>
      <c r="BS67" s="289"/>
      <c r="BT67" s="289"/>
    </row>
    <row r="68" spans="1:72" ht="12.75" x14ac:dyDescent="0.2">
      <c r="A68" s="491"/>
      <c r="B68" s="491"/>
      <c r="C68" s="288"/>
      <c r="D68" s="288"/>
      <c r="E68" s="307"/>
      <c r="F68" s="307"/>
      <c r="G68" s="307"/>
      <c r="H68" s="307"/>
      <c r="I68" s="72" t="s">
        <v>86</v>
      </c>
      <c r="J68" s="79">
        <f>STDEV(J61:J66)</f>
        <v>2.8867513452234949E-5</v>
      </c>
      <c r="K68" s="325"/>
      <c r="L68" s="74">
        <f>STDEV(L61,L63,L65)</f>
        <v>18617.791362833555</v>
      </c>
      <c r="M68" s="325"/>
      <c r="N68" s="75">
        <f t="shared" ref="N68:P68" si="74">STDEV(N61,N63,N65)</f>
        <v>172550.28943856727</v>
      </c>
      <c r="O68" s="76">
        <f t="shared" si="74"/>
        <v>3.6305141968230436E-3</v>
      </c>
      <c r="P68" s="77">
        <f t="shared" si="74"/>
        <v>0.14075005937284976</v>
      </c>
      <c r="Q68" s="78" t="s">
        <v>86</v>
      </c>
      <c r="R68" s="79">
        <f>STDEV(R61:R66)</f>
        <v>1.1547005387457692E-5</v>
      </c>
      <c r="S68" s="325"/>
      <c r="T68" s="74">
        <f>STDEV(T61,T63,T65)</f>
        <v>357002.35189315648</v>
      </c>
      <c r="U68" s="325"/>
      <c r="V68" s="75">
        <f t="shared" ref="V68:X68" si="75">STDEV(V61,V63,V65)</f>
        <v>1464120.6895793574</v>
      </c>
      <c r="W68" s="76">
        <f t="shared" si="75"/>
        <v>2.5126600114884944E-2</v>
      </c>
      <c r="X68" s="77">
        <f t="shared" si="75"/>
        <v>5.630002378114287E-2</v>
      </c>
      <c r="Y68" s="100" t="s">
        <v>86</v>
      </c>
      <c r="Z68" s="101">
        <f>STDEV(Z61:Z66)</f>
        <v>2.516611477716571E-5</v>
      </c>
      <c r="AA68" s="325"/>
      <c r="AB68" s="82">
        <f>STDEV(AB61,AB63,AB65)</f>
        <v>104328.89377737122</v>
      </c>
      <c r="AC68" s="325"/>
      <c r="AD68" s="102">
        <f t="shared" ref="AD68:AE68" si="76">STDEV(AD61:AD66)</f>
        <v>1108892.5924327988</v>
      </c>
      <c r="AE68" s="103">
        <f t="shared" si="76"/>
        <v>3.2648660513615937E-2</v>
      </c>
      <c r="AF68" s="85">
        <f>STDEV(AF61,AF63,AF65)</f>
        <v>0.12270305701704963</v>
      </c>
      <c r="AG68" s="100" t="s">
        <v>86</v>
      </c>
      <c r="AH68" s="101">
        <f>STDEV(AH61:AH66)</f>
        <v>1.154700537104841E-5</v>
      </c>
      <c r="AI68" s="325"/>
      <c r="AJ68" s="82">
        <f>STDEV(AJ61,AJ63,AJ65)</f>
        <v>269288.17812021147</v>
      </c>
      <c r="AK68" s="325"/>
      <c r="AL68" s="102">
        <f t="shared" ref="AL68:AM68" si="77">STDEV(AL61:AL66)</f>
        <v>1305020.2939713236</v>
      </c>
      <c r="AM68" s="103">
        <f t="shared" si="77"/>
        <v>2.9850739242660761E-2</v>
      </c>
      <c r="AN68" s="85">
        <f>STDEV(AN61,AN63,AN65)</f>
        <v>5.6300023701135571E-2</v>
      </c>
      <c r="AO68" s="86" t="s">
        <v>86</v>
      </c>
      <c r="AP68" s="93">
        <f>STDEV(AP61:AP66)</f>
        <v>2.8867513452234949E-5</v>
      </c>
      <c r="AQ68" s="325"/>
      <c r="AR68" s="88">
        <f>STDEV(AR61,AR63,AR65)</f>
        <v>18617.791362833555</v>
      </c>
      <c r="AS68" s="325"/>
      <c r="AT68" s="89">
        <f t="shared" ref="AT68:AV68" si="78">STDEV(AT61,AT63,AT65)</f>
        <v>172550.28943856727</v>
      </c>
      <c r="AU68" s="90">
        <f t="shared" si="78"/>
        <v>3.6305141968230436E-3</v>
      </c>
      <c r="AV68" s="91">
        <f t="shared" si="78"/>
        <v>0.14075005937284976</v>
      </c>
      <c r="AW68" s="110" t="s">
        <v>86</v>
      </c>
      <c r="AX68" s="106">
        <f>STDEV(AX61:AX66)</f>
        <v>1.154700537104841E-5</v>
      </c>
      <c r="AY68" s="325"/>
      <c r="AZ68" s="88">
        <f>STDEV(AZ61,AZ63,AZ65)</f>
        <v>269288.17812021147</v>
      </c>
      <c r="BA68" s="325"/>
      <c r="BB68" s="107">
        <f t="shared" ref="BB68:BC68" si="79">STDEV(BB61:BB66)</f>
        <v>1305020.2939713236</v>
      </c>
      <c r="BC68" s="108">
        <f t="shared" si="79"/>
        <v>2.9850739242660761E-2</v>
      </c>
      <c r="BD68" s="91">
        <f>STDEV(BD61,BD63,BD65)</f>
        <v>5.6300023701135571E-2</v>
      </c>
      <c r="BE68" s="309"/>
      <c r="BF68" s="310"/>
      <c r="BG68" s="310"/>
      <c r="BH68" s="310"/>
      <c r="BI68" s="310"/>
      <c r="BJ68" s="310"/>
      <c r="BK68" s="310"/>
      <c r="BL68" s="310"/>
      <c r="BM68" s="310"/>
      <c r="BN68" s="310"/>
      <c r="BO68" s="310"/>
      <c r="BP68" s="310"/>
      <c r="BQ68" s="289"/>
      <c r="BR68" s="289"/>
      <c r="BS68" s="289"/>
      <c r="BT68" s="289"/>
    </row>
    <row r="69" spans="1:72" ht="12.75" x14ac:dyDescent="0.2">
      <c r="A69" s="344" t="s">
        <v>67</v>
      </c>
      <c r="B69" s="351" t="s">
        <v>10</v>
      </c>
      <c r="C69" s="352" t="s">
        <v>68</v>
      </c>
      <c r="D69" s="352" t="s">
        <v>69</v>
      </c>
      <c r="E69" s="353" t="s">
        <v>70</v>
      </c>
      <c r="F69" s="341"/>
      <c r="G69" s="341"/>
      <c r="H69" s="354"/>
      <c r="I69" s="355" t="s">
        <v>71</v>
      </c>
      <c r="J69" s="341"/>
      <c r="K69" s="341"/>
      <c r="L69" s="341"/>
      <c r="M69" s="341"/>
      <c r="N69" s="341"/>
      <c r="O69" s="341"/>
      <c r="P69" s="342"/>
      <c r="Q69" s="355" t="s">
        <v>71</v>
      </c>
      <c r="R69" s="341"/>
      <c r="S69" s="341"/>
      <c r="T69" s="341"/>
      <c r="U69" s="341"/>
      <c r="V69" s="341"/>
      <c r="W69" s="341"/>
      <c r="X69" s="342"/>
      <c r="Y69" s="340" t="s">
        <v>71</v>
      </c>
      <c r="Z69" s="341"/>
      <c r="AA69" s="341"/>
      <c r="AB69" s="341"/>
      <c r="AC69" s="341"/>
      <c r="AD69" s="341"/>
      <c r="AE69" s="341"/>
      <c r="AF69" s="342"/>
      <c r="AG69" s="340" t="s">
        <v>71</v>
      </c>
      <c r="AH69" s="341"/>
      <c r="AI69" s="341"/>
      <c r="AJ69" s="341"/>
      <c r="AK69" s="341"/>
      <c r="AL69" s="341"/>
      <c r="AM69" s="341"/>
      <c r="AN69" s="342"/>
      <c r="AO69" s="343" t="s">
        <v>71</v>
      </c>
      <c r="AP69" s="341"/>
      <c r="AQ69" s="341"/>
      <c r="AR69" s="341"/>
      <c r="AS69" s="341"/>
      <c r="AT69" s="341"/>
      <c r="AU69" s="341"/>
      <c r="AV69" s="342"/>
      <c r="AW69" s="343" t="s">
        <v>71</v>
      </c>
      <c r="AX69" s="341"/>
      <c r="AY69" s="341"/>
      <c r="AZ69" s="341"/>
      <c r="BA69" s="341"/>
      <c r="BB69" s="341"/>
      <c r="BC69" s="341"/>
      <c r="BD69" s="342"/>
      <c r="BE69" s="288"/>
      <c r="BF69" s="288"/>
      <c r="BG69" s="288"/>
      <c r="BH69" s="288"/>
      <c r="BI69" s="288"/>
      <c r="BJ69" s="288"/>
      <c r="BK69" s="288"/>
      <c r="BL69" s="288"/>
      <c r="BM69" s="288"/>
      <c r="BN69" s="288"/>
      <c r="BO69" s="288"/>
      <c r="BP69" s="288"/>
      <c r="BQ69" s="289"/>
      <c r="BR69" s="289"/>
      <c r="BS69" s="289"/>
      <c r="BT69" s="289"/>
    </row>
    <row r="70" spans="1:72" ht="38.25" x14ac:dyDescent="0.2">
      <c r="A70" s="333"/>
      <c r="B70" s="325"/>
      <c r="C70" s="325"/>
      <c r="D70" s="325"/>
      <c r="E70" s="32" t="s">
        <v>29</v>
      </c>
      <c r="F70" s="356" t="s">
        <v>72</v>
      </c>
      <c r="G70" s="357"/>
      <c r="H70" s="32" t="s">
        <v>73</v>
      </c>
      <c r="I70" s="111" t="s">
        <v>74</v>
      </c>
      <c r="J70" s="38" t="s">
        <v>75</v>
      </c>
      <c r="K70" s="112" t="s">
        <v>72</v>
      </c>
      <c r="L70" s="113" t="s">
        <v>76</v>
      </c>
      <c r="M70" s="112" t="s">
        <v>73</v>
      </c>
      <c r="N70" s="112" t="s">
        <v>77</v>
      </c>
      <c r="O70" s="112" t="s">
        <v>78</v>
      </c>
      <c r="P70" s="114" t="s">
        <v>79</v>
      </c>
      <c r="Q70" s="111" t="s">
        <v>74</v>
      </c>
      <c r="R70" s="38" t="s">
        <v>75</v>
      </c>
      <c r="S70" s="112" t="s">
        <v>72</v>
      </c>
      <c r="T70" s="113" t="s">
        <v>76</v>
      </c>
      <c r="U70" s="112" t="s">
        <v>73</v>
      </c>
      <c r="V70" s="112" t="s">
        <v>77</v>
      </c>
      <c r="W70" s="112" t="s">
        <v>78</v>
      </c>
      <c r="X70" s="114" t="s">
        <v>79</v>
      </c>
      <c r="Y70" s="39" t="s">
        <v>74</v>
      </c>
      <c r="Z70" s="40" t="s">
        <v>29</v>
      </c>
      <c r="AA70" s="41" t="s">
        <v>72</v>
      </c>
      <c r="AB70" s="42" t="s">
        <v>76</v>
      </c>
      <c r="AC70" s="41" t="s">
        <v>73</v>
      </c>
      <c r="AD70" s="41" t="s">
        <v>77</v>
      </c>
      <c r="AE70" s="41" t="s">
        <v>78</v>
      </c>
      <c r="AF70" s="43" t="s">
        <v>79</v>
      </c>
      <c r="AG70" s="39" t="s">
        <v>74</v>
      </c>
      <c r="AH70" s="40" t="s">
        <v>29</v>
      </c>
      <c r="AI70" s="41" t="s">
        <v>72</v>
      </c>
      <c r="AJ70" s="42" t="s">
        <v>76</v>
      </c>
      <c r="AK70" s="41" t="s">
        <v>73</v>
      </c>
      <c r="AL70" s="41" t="s">
        <v>77</v>
      </c>
      <c r="AM70" s="41" t="s">
        <v>78</v>
      </c>
      <c r="AN70" s="43" t="s">
        <v>79</v>
      </c>
      <c r="AO70" s="115" t="s">
        <v>74</v>
      </c>
      <c r="AP70" s="116" t="s">
        <v>75</v>
      </c>
      <c r="AQ70" s="117" t="s">
        <v>72</v>
      </c>
      <c r="AR70" s="118" t="s">
        <v>76</v>
      </c>
      <c r="AS70" s="117" t="s">
        <v>73</v>
      </c>
      <c r="AT70" s="117" t="s">
        <v>77</v>
      </c>
      <c r="AU70" s="117" t="s">
        <v>78</v>
      </c>
      <c r="AV70" s="119" t="s">
        <v>79</v>
      </c>
      <c r="AW70" s="44" t="s">
        <v>74</v>
      </c>
      <c r="AX70" s="45" t="s">
        <v>29</v>
      </c>
      <c r="AY70" s="46" t="s">
        <v>72</v>
      </c>
      <c r="AZ70" s="47" t="s">
        <v>76</v>
      </c>
      <c r="BA70" s="46" t="s">
        <v>73</v>
      </c>
      <c r="BB70" s="46" t="s">
        <v>77</v>
      </c>
      <c r="BC70" s="46" t="s">
        <v>78</v>
      </c>
      <c r="BD70" s="48" t="s">
        <v>79</v>
      </c>
      <c r="BE70" s="306"/>
      <c r="BF70" s="307"/>
      <c r="BG70" s="307"/>
      <c r="BH70" s="307"/>
      <c r="BI70" s="307"/>
      <c r="BJ70" s="307"/>
      <c r="BK70" s="307"/>
      <c r="BL70" s="307"/>
      <c r="BM70" s="307"/>
      <c r="BN70" s="307"/>
      <c r="BO70" s="307"/>
      <c r="BP70" s="307"/>
      <c r="BQ70" s="289"/>
      <c r="BR70" s="289"/>
      <c r="BS70" s="289"/>
      <c r="BT70" s="289"/>
    </row>
    <row r="71" spans="1:72" x14ac:dyDescent="0.3">
      <c r="A71" s="345" t="s">
        <v>93</v>
      </c>
      <c r="B71" s="346" t="s">
        <v>236</v>
      </c>
      <c r="C71" s="347">
        <v>131.09461999999999</v>
      </c>
      <c r="D71" s="348" t="s">
        <v>12</v>
      </c>
      <c r="E71" s="349">
        <v>132.10245</v>
      </c>
      <c r="F71" s="138">
        <v>132.10245</v>
      </c>
      <c r="G71" s="139" t="s">
        <v>237</v>
      </c>
      <c r="H71" s="140">
        <v>1</v>
      </c>
      <c r="I71" s="331">
        <v>1</v>
      </c>
      <c r="J71" s="334">
        <v>132.10195999999999</v>
      </c>
      <c r="K71" s="56">
        <v>132.10195999999999</v>
      </c>
      <c r="L71" s="57">
        <v>2819810</v>
      </c>
      <c r="M71" s="58">
        <f t="shared" ref="M71:M72" si="80">L71/$L$72</f>
        <v>0.80638447885536024</v>
      </c>
      <c r="N71" s="336">
        <v>139769580</v>
      </c>
      <c r="O71" s="336">
        <v>1.0882099999999999</v>
      </c>
      <c r="P71" s="327">
        <f>(($E$71-J71)/$E$71)*1000000</f>
        <v>3.7092423343656691</v>
      </c>
      <c r="Q71" s="331">
        <v>1</v>
      </c>
      <c r="R71" s="334">
        <v>132.10194000000001</v>
      </c>
      <c r="S71" s="56">
        <v>132.10194000000001</v>
      </c>
      <c r="T71" s="57">
        <v>15598754</v>
      </c>
      <c r="U71" s="58">
        <f t="shared" ref="U71:U72" si="81">T71/$T$72</f>
        <v>0.81688748130958777</v>
      </c>
      <c r="V71" s="336">
        <v>205814247</v>
      </c>
      <c r="W71" s="336">
        <v>1.0843400000000001</v>
      </c>
      <c r="X71" s="327">
        <f>(($E$71-R71)/$E$71)*1000000</f>
        <v>3.8606399804950677</v>
      </c>
      <c r="Y71" s="331">
        <v>1</v>
      </c>
      <c r="Z71" s="334">
        <v>132.10195999999999</v>
      </c>
      <c r="AA71" s="56">
        <v>132.10195999999999</v>
      </c>
      <c r="AB71" s="57">
        <v>11841203</v>
      </c>
      <c r="AC71" s="58">
        <f>AB71/AB72</f>
        <v>0.82586363028948884</v>
      </c>
      <c r="AD71" s="336">
        <v>152226811</v>
      </c>
      <c r="AE71" s="336">
        <v>1.08456</v>
      </c>
      <c r="AF71" s="327">
        <f>(($E$71-Z71)/$E$71)*1000000</f>
        <v>3.7092423343656691</v>
      </c>
      <c r="AG71" s="331">
        <v>1</v>
      </c>
      <c r="AH71" s="334">
        <v>132.10199</v>
      </c>
      <c r="AI71" s="56">
        <v>132.10199</v>
      </c>
      <c r="AJ71" s="57">
        <v>16328910</v>
      </c>
      <c r="AK71" s="58">
        <f>AJ71/AJ72</f>
        <v>0.81699852630245418</v>
      </c>
      <c r="AL71" s="336">
        <v>222284107</v>
      </c>
      <c r="AM71" s="336">
        <v>1.0749</v>
      </c>
      <c r="AN71" s="327">
        <f>(($E$71-AH71)/$E$71)*1000000</f>
        <v>3.4821458648488481</v>
      </c>
      <c r="AO71" s="331">
        <v>1</v>
      </c>
      <c r="AP71" s="334">
        <v>132.10195999999999</v>
      </c>
      <c r="AQ71" s="56">
        <v>132.10195999999999</v>
      </c>
      <c r="AR71" s="57">
        <v>2819810</v>
      </c>
      <c r="AS71" s="58">
        <f t="shared" ref="AS71:AS72" si="82">AR71/$L$72</f>
        <v>0.80638447885536024</v>
      </c>
      <c r="AT71" s="336">
        <v>139769580</v>
      </c>
      <c r="AU71" s="336">
        <v>1.0882099999999999</v>
      </c>
      <c r="AV71" s="327">
        <f>(($E$71-AP71)/$E$71)*1000000</f>
        <v>3.7092423343656691</v>
      </c>
      <c r="AW71" s="331">
        <v>1</v>
      </c>
      <c r="AX71" s="334">
        <v>132.10199</v>
      </c>
      <c r="AY71" s="56">
        <v>132.10199</v>
      </c>
      <c r="AZ71" s="57">
        <v>16328910</v>
      </c>
      <c r="BA71" s="58">
        <f>AZ71/AZ72</f>
        <v>0.81699852630245418</v>
      </c>
      <c r="BB71" s="336">
        <v>222284107</v>
      </c>
      <c r="BC71" s="336">
        <v>1.0749</v>
      </c>
      <c r="BD71" s="327">
        <f>(($E$71-AX71)/$E$71)*1000000</f>
        <v>3.4821458648488481</v>
      </c>
      <c r="BE71" s="308"/>
      <c r="BF71" s="297"/>
      <c r="BG71" s="297"/>
      <c r="BH71" s="297"/>
      <c r="BI71" s="297"/>
      <c r="BJ71" s="297"/>
      <c r="BK71" s="297"/>
      <c r="BL71" s="297"/>
      <c r="BM71" s="297"/>
      <c r="BN71" s="297"/>
      <c r="BO71" s="297"/>
      <c r="BP71" s="297"/>
      <c r="BQ71" s="289"/>
      <c r="BR71" s="289"/>
      <c r="BS71" s="289"/>
      <c r="BT71" s="289"/>
    </row>
    <row r="72" spans="1:72" x14ac:dyDescent="0.3">
      <c r="A72" s="333"/>
      <c r="B72" s="325"/>
      <c r="C72" s="325"/>
      <c r="D72" s="325"/>
      <c r="E72" s="350"/>
      <c r="F72" s="138">
        <v>86.096969999999999</v>
      </c>
      <c r="G72" s="139" t="s">
        <v>238</v>
      </c>
      <c r="H72" s="141">
        <v>0.97099999999999997</v>
      </c>
      <c r="I72" s="333"/>
      <c r="J72" s="335"/>
      <c r="K72" s="56">
        <v>86.096850000000003</v>
      </c>
      <c r="L72" s="63">
        <v>3496855.5</v>
      </c>
      <c r="M72" s="58">
        <f t="shared" si="80"/>
        <v>1</v>
      </c>
      <c r="N72" s="325"/>
      <c r="O72" s="325"/>
      <c r="P72" s="328"/>
      <c r="Q72" s="333"/>
      <c r="R72" s="335"/>
      <c r="S72" s="56">
        <v>86.096860000000007</v>
      </c>
      <c r="T72" s="63">
        <v>19095352</v>
      </c>
      <c r="U72" s="58">
        <f t="shared" si="81"/>
        <v>1</v>
      </c>
      <c r="V72" s="325"/>
      <c r="W72" s="325"/>
      <c r="X72" s="328"/>
      <c r="Y72" s="333"/>
      <c r="Z72" s="335"/>
      <c r="AA72" s="56">
        <v>86.096860000000007</v>
      </c>
      <c r="AB72" s="63">
        <v>14337964</v>
      </c>
      <c r="AC72" s="136">
        <f>AB72/AB72</f>
        <v>1</v>
      </c>
      <c r="AD72" s="325"/>
      <c r="AE72" s="325"/>
      <c r="AF72" s="328"/>
      <c r="AG72" s="333"/>
      <c r="AH72" s="335"/>
      <c r="AI72" s="56">
        <v>86.096890000000002</v>
      </c>
      <c r="AJ72" s="63">
        <v>19986462</v>
      </c>
      <c r="AK72" s="58">
        <f>AJ72/AJ72</f>
        <v>1</v>
      </c>
      <c r="AL72" s="325"/>
      <c r="AM72" s="325"/>
      <c r="AN72" s="328"/>
      <c r="AO72" s="333"/>
      <c r="AP72" s="335"/>
      <c r="AQ72" s="56">
        <v>86.096850000000003</v>
      </c>
      <c r="AR72" s="63">
        <v>3496855.5</v>
      </c>
      <c r="AS72" s="58">
        <f t="shared" si="82"/>
        <v>1</v>
      </c>
      <c r="AT72" s="325"/>
      <c r="AU72" s="325"/>
      <c r="AV72" s="328"/>
      <c r="AW72" s="333"/>
      <c r="AX72" s="335"/>
      <c r="AY72" s="56">
        <v>86.096890000000002</v>
      </c>
      <c r="AZ72" s="63">
        <v>19986462</v>
      </c>
      <c r="BA72" s="58">
        <f>AZ72/AZ72</f>
        <v>1</v>
      </c>
      <c r="BB72" s="325"/>
      <c r="BC72" s="325"/>
      <c r="BD72" s="328"/>
      <c r="BE72" s="308"/>
      <c r="BF72" s="297"/>
      <c r="BG72" s="297"/>
      <c r="BH72" s="297"/>
      <c r="BI72" s="297"/>
      <c r="BJ72" s="297"/>
      <c r="BK72" s="297"/>
      <c r="BL72" s="297"/>
      <c r="BM72" s="297"/>
      <c r="BN72" s="297"/>
      <c r="BO72" s="297"/>
      <c r="BP72" s="297"/>
      <c r="BQ72" s="289"/>
      <c r="BR72" s="289"/>
      <c r="BS72" s="289"/>
      <c r="BT72" s="289"/>
    </row>
    <row r="73" spans="1:72" ht="12.75" x14ac:dyDescent="0.2">
      <c r="A73" s="399"/>
      <c r="B73" s="292"/>
      <c r="C73" s="292"/>
      <c r="D73" s="292"/>
      <c r="E73" s="311" t="s">
        <v>94</v>
      </c>
      <c r="F73" s="292"/>
      <c r="G73" s="292"/>
      <c r="H73" s="292"/>
      <c r="I73" s="331">
        <v>2</v>
      </c>
      <c r="J73" s="334">
        <v>132.10194999999999</v>
      </c>
      <c r="K73" s="56">
        <v>132.10194999999999</v>
      </c>
      <c r="L73" s="68">
        <v>2878570.3</v>
      </c>
      <c r="M73" s="69">
        <f t="shared" ref="M73:M74" si="83">L73/$L$74</f>
        <v>0.8056277707733891</v>
      </c>
      <c r="N73" s="324">
        <v>136119028</v>
      </c>
      <c r="O73" s="326">
        <v>1.09032</v>
      </c>
      <c r="P73" s="327">
        <f>(($E$71-J73)/$E$71)*1000000</f>
        <v>3.784941157537943</v>
      </c>
      <c r="Q73" s="331">
        <v>2</v>
      </c>
      <c r="R73" s="334">
        <v>132.10196999999999</v>
      </c>
      <c r="S73" s="56">
        <v>132.10196999999999</v>
      </c>
      <c r="T73" s="57">
        <v>20712960</v>
      </c>
      <c r="U73" s="69">
        <f t="shared" ref="U73:U74" si="84">T73/$T$74</f>
        <v>0.80032184491445935</v>
      </c>
      <c r="V73" s="336">
        <v>279014813</v>
      </c>
      <c r="W73" s="326">
        <v>1.0742100000000001</v>
      </c>
      <c r="X73" s="327">
        <f>(($E$71-R73)/$E$71)*1000000</f>
        <v>3.633543511193396</v>
      </c>
      <c r="Y73" s="331">
        <v>2</v>
      </c>
      <c r="Z73" s="334">
        <v>132.10195999999999</v>
      </c>
      <c r="AA73" s="56">
        <v>132.10195999999999</v>
      </c>
      <c r="AB73" s="57">
        <v>14815242</v>
      </c>
      <c r="AC73" s="69">
        <f>AB73/AB74</f>
        <v>0.8365279918077495</v>
      </c>
      <c r="AD73" s="324">
        <v>191463169</v>
      </c>
      <c r="AE73" s="326">
        <v>1.08192</v>
      </c>
      <c r="AF73" s="327">
        <f>(($E$71-Z73)/$E$71)*1000000</f>
        <v>3.7092423343656691</v>
      </c>
      <c r="AG73" s="331">
        <v>2</v>
      </c>
      <c r="AH73" s="334">
        <v>132.10196999999999</v>
      </c>
      <c r="AI73" s="56">
        <v>132.10196999999999</v>
      </c>
      <c r="AJ73" s="57">
        <v>17430154</v>
      </c>
      <c r="AK73" s="69">
        <f>AJ73/AJ74</f>
        <v>0.82058475398069541</v>
      </c>
      <c r="AL73" s="324">
        <v>247608112</v>
      </c>
      <c r="AM73" s="326">
        <v>1.07064</v>
      </c>
      <c r="AN73" s="327">
        <f>(($E$71-AH73)/$E$71)*1000000</f>
        <v>3.633543511193396</v>
      </c>
      <c r="AO73" s="331">
        <v>2</v>
      </c>
      <c r="AP73" s="334">
        <v>132.10194999999999</v>
      </c>
      <c r="AQ73" s="56">
        <v>132.10194999999999</v>
      </c>
      <c r="AR73" s="68">
        <v>2878570.3</v>
      </c>
      <c r="AS73" s="69">
        <f t="shared" ref="AS73:AS74" si="85">AR73/$L$74</f>
        <v>0.8056277707733891</v>
      </c>
      <c r="AT73" s="324">
        <v>136119028</v>
      </c>
      <c r="AU73" s="326">
        <v>1.09032</v>
      </c>
      <c r="AV73" s="327">
        <f>(($E$71-AP73)/$E$71)*1000000</f>
        <v>3.784941157537943</v>
      </c>
      <c r="AW73" s="331">
        <v>2</v>
      </c>
      <c r="AX73" s="334">
        <v>132.10196999999999</v>
      </c>
      <c r="AY73" s="56">
        <v>132.10196999999999</v>
      </c>
      <c r="AZ73" s="57">
        <v>17430154</v>
      </c>
      <c r="BA73" s="69">
        <f>AZ73/AZ74</f>
        <v>0.82058475398069541</v>
      </c>
      <c r="BB73" s="324">
        <v>247608112</v>
      </c>
      <c r="BC73" s="326">
        <v>1.07064</v>
      </c>
      <c r="BD73" s="327">
        <f>(($E$71-AX73)/$E$71)*1000000</f>
        <v>3.633543511193396</v>
      </c>
      <c r="BE73" s="309"/>
      <c r="BF73" s="310"/>
      <c r="BG73" s="310"/>
      <c r="BH73" s="310"/>
      <c r="BI73" s="310"/>
      <c r="BJ73" s="310"/>
      <c r="BK73" s="310"/>
      <c r="BL73" s="310"/>
      <c r="BM73" s="310"/>
      <c r="BN73" s="310"/>
      <c r="BO73" s="310"/>
      <c r="BP73" s="310"/>
      <c r="BQ73" s="289"/>
      <c r="BR73" s="289"/>
      <c r="BS73" s="289"/>
      <c r="BT73" s="289"/>
    </row>
    <row r="74" spans="1:72" ht="12.75" x14ac:dyDescent="0.2">
      <c r="A74" s="399"/>
      <c r="B74" s="292"/>
      <c r="C74" s="292"/>
      <c r="D74" s="292"/>
      <c r="E74" s="313" t="s">
        <v>95</v>
      </c>
      <c r="F74" s="292"/>
      <c r="G74" s="314" t="s">
        <v>83</v>
      </c>
      <c r="H74" s="292"/>
      <c r="I74" s="333"/>
      <c r="J74" s="335"/>
      <c r="K74" s="56">
        <v>86.096860000000007</v>
      </c>
      <c r="L74" s="56">
        <v>3573077.3</v>
      </c>
      <c r="M74" s="69">
        <f t="shared" si="83"/>
        <v>1</v>
      </c>
      <c r="N74" s="325"/>
      <c r="O74" s="325"/>
      <c r="P74" s="328"/>
      <c r="Q74" s="333"/>
      <c r="R74" s="335"/>
      <c r="S74" s="56">
        <v>86.096879999999999</v>
      </c>
      <c r="T74" s="63">
        <v>25880788</v>
      </c>
      <c r="U74" s="69">
        <f t="shared" si="84"/>
        <v>1</v>
      </c>
      <c r="V74" s="325"/>
      <c r="W74" s="325"/>
      <c r="X74" s="328"/>
      <c r="Y74" s="333"/>
      <c r="Z74" s="335"/>
      <c r="AA74" s="56">
        <v>86.096860000000007</v>
      </c>
      <c r="AB74" s="63">
        <v>17710396</v>
      </c>
      <c r="AC74" s="69">
        <f>AB74/AB74</f>
        <v>1</v>
      </c>
      <c r="AD74" s="325"/>
      <c r="AE74" s="325"/>
      <c r="AF74" s="328"/>
      <c r="AG74" s="333"/>
      <c r="AH74" s="335"/>
      <c r="AI74" s="56">
        <v>86.096879999999999</v>
      </c>
      <c r="AJ74" s="63">
        <v>21241138</v>
      </c>
      <c r="AK74" s="69">
        <f>AJ74/AJ74</f>
        <v>1</v>
      </c>
      <c r="AL74" s="325"/>
      <c r="AM74" s="325"/>
      <c r="AN74" s="328"/>
      <c r="AO74" s="333"/>
      <c r="AP74" s="335"/>
      <c r="AQ74" s="56">
        <v>86.096860000000007</v>
      </c>
      <c r="AR74" s="56">
        <v>3573077.3</v>
      </c>
      <c r="AS74" s="69">
        <f t="shared" si="85"/>
        <v>1</v>
      </c>
      <c r="AT74" s="325"/>
      <c r="AU74" s="325"/>
      <c r="AV74" s="328"/>
      <c r="AW74" s="333"/>
      <c r="AX74" s="335"/>
      <c r="AY74" s="56">
        <v>86.096879999999999</v>
      </c>
      <c r="AZ74" s="63">
        <v>21241138</v>
      </c>
      <c r="BA74" s="69">
        <f>AZ74/AZ74</f>
        <v>1</v>
      </c>
      <c r="BB74" s="325"/>
      <c r="BC74" s="325"/>
      <c r="BD74" s="328"/>
      <c r="BE74" s="309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289"/>
      <c r="BR74" s="289"/>
      <c r="BS74" s="289"/>
      <c r="BT74" s="289"/>
    </row>
    <row r="75" spans="1:72" ht="12.75" x14ac:dyDescent="0.2">
      <c r="A75" s="399"/>
      <c r="B75" s="292"/>
      <c r="C75" s="292"/>
      <c r="D75" s="292"/>
      <c r="E75" s="292"/>
      <c r="F75" s="292"/>
      <c r="G75" s="292"/>
      <c r="H75" s="292"/>
      <c r="I75" s="331">
        <v>3</v>
      </c>
      <c r="J75" s="334">
        <v>132.10196999999999</v>
      </c>
      <c r="K75" s="56">
        <v>132.10196999999999</v>
      </c>
      <c r="L75" s="68">
        <v>2749986.5</v>
      </c>
      <c r="M75" s="69">
        <f t="shared" ref="M75:M76" si="86">L75/$L$76</f>
        <v>0.83234472994412401</v>
      </c>
      <c r="N75" s="324">
        <v>143616584</v>
      </c>
      <c r="O75" s="326">
        <v>1.09074</v>
      </c>
      <c r="P75" s="327">
        <f>(($E$71-J75)/$E$71)*1000000</f>
        <v>3.633543511193396</v>
      </c>
      <c r="Q75" s="331">
        <v>3</v>
      </c>
      <c r="R75" s="334">
        <v>132.10194000000001</v>
      </c>
      <c r="S75" s="126">
        <v>132.10194000000001</v>
      </c>
      <c r="T75" s="57">
        <v>17839314</v>
      </c>
      <c r="U75" s="69">
        <f>T75/T76</f>
        <v>0.82313111367923952</v>
      </c>
      <c r="V75" s="336">
        <v>243205822</v>
      </c>
      <c r="W75" s="326">
        <v>1.0821000000000001</v>
      </c>
      <c r="X75" s="327">
        <f>(($E$71-R75)/$E$71)*1000000</f>
        <v>3.8606399804950677</v>
      </c>
      <c r="Y75" s="331">
        <v>3</v>
      </c>
      <c r="Z75" s="334">
        <v>132.10196999999999</v>
      </c>
      <c r="AA75" s="56">
        <v>132.10196999999999</v>
      </c>
      <c r="AB75" s="57">
        <v>14324497</v>
      </c>
      <c r="AC75" s="69">
        <f>AB75/AB76</f>
        <v>0.8178589556273812</v>
      </c>
      <c r="AD75" s="324">
        <v>193302047</v>
      </c>
      <c r="AE75" s="326">
        <v>1.08239</v>
      </c>
      <c r="AF75" s="327">
        <f>(($E$71-Z75)/$E$71)*1000000</f>
        <v>3.633543511193396</v>
      </c>
      <c r="AG75" s="331">
        <v>3</v>
      </c>
      <c r="AH75" s="334">
        <v>132.10196999999999</v>
      </c>
      <c r="AI75" s="56">
        <v>132.10196999999999</v>
      </c>
      <c r="AJ75" s="57">
        <v>14735067</v>
      </c>
      <c r="AK75" s="69">
        <f>AJ75/AJ76</f>
        <v>0.80948607893538371</v>
      </c>
      <c r="AL75" s="324">
        <v>132152903</v>
      </c>
      <c r="AM75" s="326">
        <v>1.0164500000000001</v>
      </c>
      <c r="AN75" s="327">
        <f>(($E$71-AH75)/$E$71)*1000000</f>
        <v>3.633543511193396</v>
      </c>
      <c r="AO75" s="331">
        <v>3</v>
      </c>
      <c r="AP75" s="334">
        <v>132.10196999999999</v>
      </c>
      <c r="AQ75" s="56">
        <v>132.10196999999999</v>
      </c>
      <c r="AR75" s="68">
        <v>2749986.5</v>
      </c>
      <c r="AS75" s="69">
        <f t="shared" ref="AS75:AS76" si="87">AR75/$L$76</f>
        <v>0.83234472994412401</v>
      </c>
      <c r="AT75" s="324">
        <v>143616584</v>
      </c>
      <c r="AU75" s="326">
        <v>1.09074</v>
      </c>
      <c r="AV75" s="327">
        <f>(($E$71-AP75)/$E$71)*1000000</f>
        <v>3.633543511193396</v>
      </c>
      <c r="AW75" s="331">
        <v>3</v>
      </c>
      <c r="AX75" s="334">
        <v>132.10196999999999</v>
      </c>
      <c r="AY75" s="56">
        <v>132.10196999999999</v>
      </c>
      <c r="AZ75" s="57">
        <v>14735067</v>
      </c>
      <c r="BA75" s="69">
        <f>AZ75/AZ76</f>
        <v>0.80948607893538371</v>
      </c>
      <c r="BB75" s="324">
        <v>132152903</v>
      </c>
      <c r="BC75" s="326">
        <v>1.0164500000000001</v>
      </c>
      <c r="BD75" s="327">
        <f>(($E$71-AX75)/$E$71)*1000000</f>
        <v>3.633543511193396</v>
      </c>
      <c r="BE75" s="309"/>
      <c r="BF75" s="310"/>
      <c r="BG75" s="310"/>
      <c r="BH75" s="310"/>
      <c r="BI75" s="310"/>
      <c r="BJ75" s="310"/>
      <c r="BK75" s="310"/>
      <c r="BL75" s="310"/>
      <c r="BM75" s="310"/>
      <c r="BN75" s="310"/>
      <c r="BO75" s="310"/>
      <c r="BP75" s="310"/>
      <c r="BQ75" s="289"/>
      <c r="BR75" s="289"/>
      <c r="BS75" s="289"/>
      <c r="BT75" s="289"/>
    </row>
    <row r="76" spans="1:72" ht="12.75" x14ac:dyDescent="0.2">
      <c r="A76" s="399"/>
      <c r="B76" s="292"/>
      <c r="C76" s="292"/>
      <c r="D76" s="292"/>
      <c r="E76" s="292"/>
      <c r="F76" s="292"/>
      <c r="G76" s="292"/>
      <c r="H76" s="292"/>
      <c r="I76" s="333"/>
      <c r="J76" s="335"/>
      <c r="K76" s="56">
        <v>86.096860000000007</v>
      </c>
      <c r="L76" s="56">
        <v>3303903.3</v>
      </c>
      <c r="M76" s="69">
        <f t="shared" si="86"/>
        <v>1</v>
      </c>
      <c r="N76" s="325"/>
      <c r="O76" s="325"/>
      <c r="P76" s="328"/>
      <c r="Q76" s="333"/>
      <c r="R76" s="335"/>
      <c r="S76" s="56">
        <v>86.096860000000007</v>
      </c>
      <c r="T76" s="56">
        <v>21672506</v>
      </c>
      <c r="U76" s="69">
        <f>T76/T76</f>
        <v>1</v>
      </c>
      <c r="V76" s="325"/>
      <c r="W76" s="325"/>
      <c r="X76" s="328"/>
      <c r="Y76" s="333"/>
      <c r="Z76" s="335"/>
      <c r="AA76" s="56">
        <v>86.096869999999996</v>
      </c>
      <c r="AB76" s="63">
        <v>17514630</v>
      </c>
      <c r="AC76" s="69">
        <f>AB76/AB76</f>
        <v>1</v>
      </c>
      <c r="AD76" s="325"/>
      <c r="AE76" s="325"/>
      <c r="AF76" s="328"/>
      <c r="AG76" s="333"/>
      <c r="AH76" s="335"/>
      <c r="AI76" s="56">
        <v>86.096869999999996</v>
      </c>
      <c r="AJ76" s="63">
        <v>18202990</v>
      </c>
      <c r="AK76" s="69">
        <f>AJ76/AJ76</f>
        <v>1</v>
      </c>
      <c r="AL76" s="325"/>
      <c r="AM76" s="325"/>
      <c r="AN76" s="328"/>
      <c r="AO76" s="333"/>
      <c r="AP76" s="335"/>
      <c r="AQ76" s="56">
        <v>86.096860000000007</v>
      </c>
      <c r="AR76" s="56">
        <v>3303903.3</v>
      </c>
      <c r="AS76" s="69">
        <f t="shared" si="87"/>
        <v>1</v>
      </c>
      <c r="AT76" s="325"/>
      <c r="AU76" s="325"/>
      <c r="AV76" s="328"/>
      <c r="AW76" s="333"/>
      <c r="AX76" s="335"/>
      <c r="AY76" s="56">
        <v>86.096869999999996</v>
      </c>
      <c r="AZ76" s="63">
        <v>18202990</v>
      </c>
      <c r="BA76" s="69">
        <f>AZ76/AZ76</f>
        <v>1</v>
      </c>
      <c r="BB76" s="325"/>
      <c r="BC76" s="325"/>
      <c r="BD76" s="328"/>
      <c r="BE76" s="309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289"/>
      <c r="BR76" s="289"/>
      <c r="BS76" s="289"/>
      <c r="BT76" s="289"/>
    </row>
    <row r="77" spans="1:72" ht="12.75" x14ac:dyDescent="0.2">
      <c r="A77" s="399"/>
      <c r="B77" s="292"/>
      <c r="C77" s="292"/>
      <c r="D77" s="292"/>
      <c r="E77" s="292"/>
      <c r="F77" s="292"/>
      <c r="G77" s="292"/>
      <c r="H77" s="292"/>
      <c r="I77" s="72" t="s">
        <v>84</v>
      </c>
      <c r="J77" s="142">
        <f>AVERAGE(J71:J76)</f>
        <v>132.10195999999999</v>
      </c>
      <c r="K77" s="338" t="s">
        <v>85</v>
      </c>
      <c r="L77" s="74">
        <f>AVERAGE(L71,L73,L75)</f>
        <v>2816122.2666666671</v>
      </c>
      <c r="M77" s="338" t="s">
        <v>85</v>
      </c>
      <c r="N77" s="75">
        <f t="shared" ref="N77:P77" si="88">AVERAGE(N71,N73,N75)</f>
        <v>139835064</v>
      </c>
      <c r="O77" s="76">
        <f t="shared" si="88"/>
        <v>1.0897566666666665</v>
      </c>
      <c r="P77" s="77">
        <f t="shared" si="88"/>
        <v>3.7092423343656695</v>
      </c>
      <c r="Q77" s="78" t="s">
        <v>84</v>
      </c>
      <c r="R77" s="142">
        <f>AVERAGE(R71:R76)</f>
        <v>132.10195000000002</v>
      </c>
      <c r="S77" s="338" t="s">
        <v>85</v>
      </c>
      <c r="T77" s="74">
        <f>AVERAGE(T71,T73,T75)</f>
        <v>18050342.666666668</v>
      </c>
      <c r="U77" s="338" t="s">
        <v>85</v>
      </c>
      <c r="V77" s="75">
        <f t="shared" ref="V77:X77" si="89">AVERAGE(V71,V73,V75)</f>
        <v>242678294</v>
      </c>
      <c r="W77" s="76">
        <f t="shared" si="89"/>
        <v>1.0802166666666666</v>
      </c>
      <c r="X77" s="77">
        <f t="shared" si="89"/>
        <v>3.7849411573945102</v>
      </c>
      <c r="Y77" s="80" t="s">
        <v>84</v>
      </c>
      <c r="Z77" s="81">
        <f>AVERAGE(Z71:Z76)</f>
        <v>132.10196333333332</v>
      </c>
      <c r="AA77" s="371" t="s">
        <v>85</v>
      </c>
      <c r="AB77" s="82">
        <f>AVERAGE(AB71,AB73,AB75)</f>
        <v>13660314</v>
      </c>
      <c r="AC77" s="371" t="s">
        <v>85</v>
      </c>
      <c r="AD77" s="83">
        <f t="shared" ref="AD77:AE77" si="90">AVERAGE(AD71:AD76)</f>
        <v>178997342.33333334</v>
      </c>
      <c r="AE77" s="84">
        <f t="shared" si="90"/>
        <v>1.0829566666666668</v>
      </c>
      <c r="AF77" s="85">
        <f>AVERAGE(AF71,AF73,AF75)</f>
        <v>3.6840093933082447</v>
      </c>
      <c r="AG77" s="80" t="s">
        <v>84</v>
      </c>
      <c r="AH77" s="81">
        <f>AVERAGE(AH71:AH76)</f>
        <v>132.10197666666667</v>
      </c>
      <c r="AI77" s="371" t="s">
        <v>85</v>
      </c>
      <c r="AJ77" s="82">
        <f>AVERAGE(AJ71,AJ73,AJ75)</f>
        <v>16164710.333333334</v>
      </c>
      <c r="AK77" s="371" t="s">
        <v>85</v>
      </c>
      <c r="AL77" s="83">
        <f t="shared" ref="AL77:AM77" si="91">AVERAGE(AL71:AL76)</f>
        <v>200681707.33333334</v>
      </c>
      <c r="AM77" s="84">
        <f t="shared" si="91"/>
        <v>1.0539966666666667</v>
      </c>
      <c r="AN77" s="85">
        <f>AVERAGE(AN71,AN73,AN75)</f>
        <v>3.5830776290785469</v>
      </c>
      <c r="AO77" s="86" t="s">
        <v>84</v>
      </c>
      <c r="AP77" s="143">
        <f>AVERAGE(AP71:AP76)</f>
        <v>132.10195999999999</v>
      </c>
      <c r="AQ77" s="365" t="s">
        <v>85</v>
      </c>
      <c r="AR77" s="88">
        <f>AVERAGE(AR71,AR73,AR75)</f>
        <v>2816122.2666666671</v>
      </c>
      <c r="AS77" s="365" t="s">
        <v>85</v>
      </c>
      <c r="AT77" s="89">
        <f t="shared" ref="AT77:AV77" si="92">AVERAGE(AT71,AT73,AT75)</f>
        <v>139835064</v>
      </c>
      <c r="AU77" s="90">
        <f t="shared" si="92"/>
        <v>1.0897566666666665</v>
      </c>
      <c r="AV77" s="91">
        <f t="shared" si="92"/>
        <v>3.7092423343656695</v>
      </c>
      <c r="AW77" s="92" t="s">
        <v>84</v>
      </c>
      <c r="AX77" s="93">
        <f>AVERAGE(AX71:AX76)</f>
        <v>132.10197666666667</v>
      </c>
      <c r="AY77" s="365" t="s">
        <v>85</v>
      </c>
      <c r="AZ77" s="88">
        <f>AVERAGE(AZ71,AZ73,AZ75)</f>
        <v>16164710.333333334</v>
      </c>
      <c r="BA77" s="365" t="s">
        <v>85</v>
      </c>
      <c r="BB77" s="89">
        <f t="shared" ref="BB77:BC77" si="93">AVERAGE(BB71:BB76)</f>
        <v>200681707.33333334</v>
      </c>
      <c r="BC77" s="90">
        <f t="shared" si="93"/>
        <v>1.0539966666666667</v>
      </c>
      <c r="BD77" s="91">
        <f>AVERAGE(BD71,BD73,BD75)</f>
        <v>3.5830776290785469</v>
      </c>
      <c r="BE77" s="309"/>
      <c r="BF77" s="310"/>
      <c r="BG77" s="310"/>
      <c r="BH77" s="310"/>
      <c r="BI77" s="310"/>
      <c r="BJ77" s="310"/>
      <c r="BK77" s="310"/>
      <c r="BL77" s="310"/>
      <c r="BM77" s="310"/>
      <c r="BN77" s="310"/>
      <c r="BO77" s="310"/>
      <c r="BP77" s="310"/>
      <c r="BQ77" s="289"/>
      <c r="BR77" s="289"/>
      <c r="BS77" s="289"/>
      <c r="BT77" s="289"/>
    </row>
    <row r="78" spans="1:72" ht="12.75" x14ac:dyDescent="0.2">
      <c r="A78" s="491"/>
      <c r="B78" s="491"/>
      <c r="C78" s="288"/>
      <c r="D78" s="288"/>
      <c r="E78" s="307"/>
      <c r="F78" s="307"/>
      <c r="G78" s="307"/>
      <c r="H78" s="307"/>
      <c r="I78" s="72" t="s">
        <v>86</v>
      </c>
      <c r="J78" s="142">
        <f>STDEV(J71:J76)</f>
        <v>1.0000000003174137E-5</v>
      </c>
      <c r="K78" s="325"/>
      <c r="L78" s="74">
        <f>STDEV(L71,L73,L75)</f>
        <v>64371.173194709772</v>
      </c>
      <c r="M78" s="325"/>
      <c r="N78" s="75">
        <f t="shared" ref="N78:P78" si="94">STDEV(N71,N73,N75)</f>
        <v>3749206.930668938</v>
      </c>
      <c r="O78" s="76">
        <f t="shared" si="94"/>
        <v>1.3558146382649458E-3</v>
      </c>
      <c r="P78" s="77">
        <f t="shared" si="94"/>
        <v>7.5698823172273499E-2</v>
      </c>
      <c r="Q78" s="78" t="s">
        <v>86</v>
      </c>
      <c r="R78" s="79">
        <f>STDEV(R71:R76)</f>
        <v>1.7320508064777258E-5</v>
      </c>
      <c r="S78" s="325"/>
      <c r="T78" s="74">
        <f>STDEV(T71,T73,T75)</f>
        <v>2563625.4750304916</v>
      </c>
      <c r="U78" s="325"/>
      <c r="V78" s="75">
        <f t="shared" ref="V78:X78" si="95">STDEV(V71,V73,V75)</f>
        <v>36603134.155741148</v>
      </c>
      <c r="W78" s="76">
        <f t="shared" si="95"/>
        <v>5.3211308321947067E-3</v>
      </c>
      <c r="X78" s="77">
        <f t="shared" si="95"/>
        <v>0.13111420768333373</v>
      </c>
      <c r="Y78" s="100" t="s">
        <v>86</v>
      </c>
      <c r="Z78" s="101">
        <f>STDEV(Z71:Z76)</f>
        <v>5.7735026937288458E-6</v>
      </c>
      <c r="AA78" s="325"/>
      <c r="AB78" s="82">
        <f>STDEV(AB71,AB73,AB75)</f>
        <v>1594390.5689939966</v>
      </c>
      <c r="AC78" s="325"/>
      <c r="AD78" s="102">
        <f t="shared" ref="AD78:AE78" si="96">STDEV(AD71:AD76)</f>
        <v>23202184.788861241</v>
      </c>
      <c r="AE78" s="103">
        <f t="shared" si="96"/>
        <v>1.4082731742575058E-3</v>
      </c>
      <c r="AF78" s="85">
        <f>STDEV(AF71,AF73,AF75)</f>
        <v>4.3704735935849733E-2</v>
      </c>
      <c r="AG78" s="100" t="s">
        <v>86</v>
      </c>
      <c r="AH78" s="101">
        <f>STDEV(AH71:AH76)</f>
        <v>1.1547005387457692E-5</v>
      </c>
      <c r="AI78" s="325"/>
      <c r="AJ78" s="82">
        <f>STDEV(AJ71,AJ73,AJ75)</f>
        <v>1355025.694329201</v>
      </c>
      <c r="AK78" s="325"/>
      <c r="AL78" s="102">
        <f t="shared" ref="AL78:AM78" si="97">STDEV(AL71:AL76)</f>
        <v>60683392.084055617</v>
      </c>
      <c r="AM78" s="103">
        <f t="shared" si="97"/>
        <v>3.2586055811241264E-2</v>
      </c>
      <c r="AN78" s="85">
        <f>STDEV(AN71,AN73,AN75)</f>
        <v>8.7409471871700478E-2</v>
      </c>
      <c r="AO78" s="86" t="s">
        <v>86</v>
      </c>
      <c r="AP78" s="143">
        <f>STDEV(AP71:AP76)</f>
        <v>1.0000000003174137E-5</v>
      </c>
      <c r="AQ78" s="325"/>
      <c r="AR78" s="88">
        <f>STDEV(AR71,AR73,AR75)</f>
        <v>64371.173194709772</v>
      </c>
      <c r="AS78" s="325"/>
      <c r="AT78" s="89">
        <f t="shared" ref="AT78:AV78" si="98">STDEV(AT71,AT73,AT75)</f>
        <v>3749206.930668938</v>
      </c>
      <c r="AU78" s="90">
        <f t="shared" si="98"/>
        <v>1.3558146382649458E-3</v>
      </c>
      <c r="AV78" s="91">
        <f t="shared" si="98"/>
        <v>7.5698823172273499E-2</v>
      </c>
      <c r="AW78" s="110" t="s">
        <v>86</v>
      </c>
      <c r="AX78" s="106">
        <f>STDEV(AX71:AX76)</f>
        <v>1.1547005387457692E-5</v>
      </c>
      <c r="AY78" s="325"/>
      <c r="AZ78" s="88">
        <f>STDEV(AZ71,AZ73,AZ75)</f>
        <v>1355025.694329201</v>
      </c>
      <c r="BA78" s="325"/>
      <c r="BB78" s="107">
        <f t="shared" ref="BB78:BC78" si="99">STDEV(BB71:BB76)</f>
        <v>60683392.084055617</v>
      </c>
      <c r="BC78" s="108">
        <f t="shared" si="99"/>
        <v>3.2586055811241264E-2</v>
      </c>
      <c r="BD78" s="91">
        <f>STDEV(BD71,BD73,BD75)</f>
        <v>8.7409471871700478E-2</v>
      </c>
      <c r="BE78" s="309"/>
      <c r="BF78" s="310"/>
      <c r="BG78" s="310"/>
      <c r="BH78" s="310"/>
      <c r="BI78" s="310"/>
      <c r="BJ78" s="310"/>
      <c r="BK78" s="310"/>
      <c r="BL78" s="310"/>
      <c r="BM78" s="310"/>
      <c r="BN78" s="310"/>
      <c r="BO78" s="310"/>
      <c r="BP78" s="310"/>
      <c r="BQ78" s="289"/>
      <c r="BR78" s="289"/>
      <c r="BS78" s="289"/>
      <c r="BT78" s="289"/>
    </row>
    <row r="79" spans="1:72" ht="12.75" x14ac:dyDescent="0.2">
      <c r="A79" s="344" t="s">
        <v>67</v>
      </c>
      <c r="B79" s="351" t="s">
        <v>10</v>
      </c>
      <c r="C79" s="352" t="s">
        <v>68</v>
      </c>
      <c r="D79" s="352" t="s">
        <v>69</v>
      </c>
      <c r="E79" s="353" t="s">
        <v>70</v>
      </c>
      <c r="F79" s="341"/>
      <c r="G79" s="341"/>
      <c r="H79" s="354"/>
      <c r="I79" s="355" t="s">
        <v>71</v>
      </c>
      <c r="J79" s="341"/>
      <c r="K79" s="341"/>
      <c r="L79" s="341"/>
      <c r="M79" s="341"/>
      <c r="N79" s="341"/>
      <c r="O79" s="341"/>
      <c r="P79" s="342"/>
      <c r="Q79" s="355" t="s">
        <v>71</v>
      </c>
      <c r="R79" s="341"/>
      <c r="S79" s="341"/>
      <c r="T79" s="341"/>
      <c r="U79" s="341"/>
      <c r="V79" s="341"/>
      <c r="W79" s="341"/>
      <c r="X79" s="342"/>
      <c r="Y79" s="340" t="s">
        <v>71</v>
      </c>
      <c r="Z79" s="341"/>
      <c r="AA79" s="341"/>
      <c r="AB79" s="341"/>
      <c r="AC79" s="341"/>
      <c r="AD79" s="341"/>
      <c r="AE79" s="341"/>
      <c r="AF79" s="342"/>
      <c r="AG79" s="340" t="s">
        <v>71</v>
      </c>
      <c r="AH79" s="341"/>
      <c r="AI79" s="341"/>
      <c r="AJ79" s="341"/>
      <c r="AK79" s="341"/>
      <c r="AL79" s="341"/>
      <c r="AM79" s="341"/>
      <c r="AN79" s="342"/>
      <c r="AO79" s="343" t="s">
        <v>71</v>
      </c>
      <c r="AP79" s="341"/>
      <c r="AQ79" s="341"/>
      <c r="AR79" s="341"/>
      <c r="AS79" s="341"/>
      <c r="AT79" s="341"/>
      <c r="AU79" s="341"/>
      <c r="AV79" s="342"/>
      <c r="AW79" s="343" t="s">
        <v>71</v>
      </c>
      <c r="AX79" s="341"/>
      <c r="AY79" s="341"/>
      <c r="AZ79" s="341"/>
      <c r="BA79" s="341"/>
      <c r="BB79" s="341"/>
      <c r="BC79" s="341"/>
      <c r="BD79" s="342"/>
      <c r="BE79" s="288"/>
      <c r="BF79" s="288"/>
      <c r="BG79" s="288"/>
      <c r="BH79" s="288"/>
      <c r="BI79" s="288"/>
      <c r="BJ79" s="288"/>
      <c r="BK79" s="288"/>
      <c r="BL79" s="288"/>
      <c r="BM79" s="288"/>
      <c r="BN79" s="288"/>
      <c r="BO79" s="288"/>
      <c r="BP79" s="288"/>
      <c r="BQ79" s="289"/>
      <c r="BR79" s="289"/>
      <c r="BS79" s="289"/>
      <c r="BT79" s="289"/>
    </row>
    <row r="80" spans="1:72" ht="38.25" x14ac:dyDescent="0.2">
      <c r="A80" s="332"/>
      <c r="B80" s="360"/>
      <c r="C80" s="360"/>
      <c r="D80" s="360"/>
      <c r="E80" s="32" t="s">
        <v>29</v>
      </c>
      <c r="F80" s="356" t="s">
        <v>72</v>
      </c>
      <c r="G80" s="357"/>
      <c r="H80" s="32" t="s">
        <v>73</v>
      </c>
      <c r="I80" s="111" t="s">
        <v>74</v>
      </c>
      <c r="J80" s="38" t="s">
        <v>75</v>
      </c>
      <c r="K80" s="112" t="s">
        <v>72</v>
      </c>
      <c r="L80" s="113" t="s">
        <v>76</v>
      </c>
      <c r="M80" s="112" t="s">
        <v>73</v>
      </c>
      <c r="N80" s="112" t="s">
        <v>77</v>
      </c>
      <c r="O80" s="112" t="s">
        <v>78</v>
      </c>
      <c r="P80" s="114" t="s">
        <v>79</v>
      </c>
      <c r="Q80" s="111" t="s">
        <v>74</v>
      </c>
      <c r="R80" s="38" t="s">
        <v>75</v>
      </c>
      <c r="S80" s="112" t="s">
        <v>72</v>
      </c>
      <c r="T80" s="113" t="s">
        <v>76</v>
      </c>
      <c r="U80" s="112" t="s">
        <v>73</v>
      </c>
      <c r="V80" s="112" t="s">
        <v>77</v>
      </c>
      <c r="W80" s="112" t="s">
        <v>78</v>
      </c>
      <c r="X80" s="114" t="s">
        <v>79</v>
      </c>
      <c r="Y80" s="39" t="s">
        <v>74</v>
      </c>
      <c r="Z80" s="40" t="s">
        <v>29</v>
      </c>
      <c r="AA80" s="41" t="s">
        <v>72</v>
      </c>
      <c r="AB80" s="42" t="s">
        <v>76</v>
      </c>
      <c r="AC80" s="41" t="s">
        <v>73</v>
      </c>
      <c r="AD80" s="41" t="s">
        <v>77</v>
      </c>
      <c r="AE80" s="41" t="s">
        <v>78</v>
      </c>
      <c r="AF80" s="43" t="s">
        <v>79</v>
      </c>
      <c r="AG80" s="39" t="s">
        <v>74</v>
      </c>
      <c r="AH80" s="40" t="s">
        <v>29</v>
      </c>
      <c r="AI80" s="41" t="s">
        <v>72</v>
      </c>
      <c r="AJ80" s="42" t="s">
        <v>76</v>
      </c>
      <c r="AK80" s="41" t="s">
        <v>73</v>
      </c>
      <c r="AL80" s="41" t="s">
        <v>77</v>
      </c>
      <c r="AM80" s="41" t="s">
        <v>78</v>
      </c>
      <c r="AN80" s="43" t="s">
        <v>79</v>
      </c>
      <c r="AO80" s="115" t="s">
        <v>74</v>
      </c>
      <c r="AP80" s="116" t="s">
        <v>75</v>
      </c>
      <c r="AQ80" s="117" t="s">
        <v>72</v>
      </c>
      <c r="AR80" s="118" t="s">
        <v>76</v>
      </c>
      <c r="AS80" s="117" t="s">
        <v>73</v>
      </c>
      <c r="AT80" s="117" t="s">
        <v>77</v>
      </c>
      <c r="AU80" s="117" t="s">
        <v>78</v>
      </c>
      <c r="AV80" s="119" t="s">
        <v>79</v>
      </c>
      <c r="AW80" s="44" t="s">
        <v>74</v>
      </c>
      <c r="AX80" s="45" t="s">
        <v>29</v>
      </c>
      <c r="AY80" s="46" t="s">
        <v>72</v>
      </c>
      <c r="AZ80" s="47" t="s">
        <v>76</v>
      </c>
      <c r="BA80" s="46" t="s">
        <v>73</v>
      </c>
      <c r="BB80" s="46" t="s">
        <v>77</v>
      </c>
      <c r="BC80" s="46" t="s">
        <v>78</v>
      </c>
      <c r="BD80" s="48" t="s">
        <v>79</v>
      </c>
      <c r="BE80" s="306"/>
      <c r="BF80" s="307"/>
      <c r="BG80" s="307"/>
      <c r="BH80" s="307"/>
      <c r="BI80" s="307"/>
      <c r="BJ80" s="307"/>
      <c r="BK80" s="307"/>
      <c r="BL80" s="307"/>
      <c r="BM80" s="307"/>
      <c r="BN80" s="307"/>
      <c r="BO80" s="307"/>
      <c r="BP80" s="307"/>
      <c r="BQ80" s="289"/>
      <c r="BR80" s="289"/>
      <c r="BS80" s="289"/>
      <c r="BT80" s="289"/>
    </row>
    <row r="81" spans="1:72" x14ac:dyDescent="0.2">
      <c r="A81" s="492" t="s">
        <v>96</v>
      </c>
      <c r="B81" s="493" t="s">
        <v>239</v>
      </c>
      <c r="C81" s="494">
        <v>115.06332</v>
      </c>
      <c r="D81" s="495" t="s">
        <v>12</v>
      </c>
      <c r="E81" s="496">
        <v>116.07115</v>
      </c>
      <c r="F81" s="497">
        <v>116.07115</v>
      </c>
      <c r="G81" s="498" t="s">
        <v>240</v>
      </c>
      <c r="H81" s="499">
        <v>1</v>
      </c>
      <c r="I81" s="331">
        <v>1</v>
      </c>
      <c r="J81" s="334">
        <v>116.07080999999999</v>
      </c>
      <c r="K81" s="56">
        <v>116.07080999999999</v>
      </c>
      <c r="L81" s="68">
        <v>425506.9</v>
      </c>
      <c r="M81" s="58">
        <f t="shared" ref="M81:M82" si="100">L81/$L$81</f>
        <v>1</v>
      </c>
      <c r="N81" s="336">
        <v>17607409</v>
      </c>
      <c r="O81" s="336">
        <v>0.54249000000000003</v>
      </c>
      <c r="P81" s="327">
        <f>(($E$81-J81)/$E$81)*1000000</f>
        <v>2.9292377994742416</v>
      </c>
      <c r="Q81" s="331">
        <v>1</v>
      </c>
      <c r="R81" s="334">
        <v>116.07082</v>
      </c>
      <c r="S81" s="56">
        <v>116.07082</v>
      </c>
      <c r="T81" s="68">
        <v>3028785.3</v>
      </c>
      <c r="U81" s="58">
        <f>T81/T81</f>
        <v>1</v>
      </c>
      <c r="V81" s="336">
        <v>28199078</v>
      </c>
      <c r="W81" s="336">
        <v>0.54200999999999999</v>
      </c>
      <c r="X81" s="327">
        <f>(($E$81-R81)/$E$81)*1000000</f>
        <v>2.8430837465233223</v>
      </c>
      <c r="Y81" s="331">
        <v>1</v>
      </c>
      <c r="Z81" s="334">
        <v>116.07082</v>
      </c>
      <c r="AA81" s="56">
        <v>116.07082</v>
      </c>
      <c r="AB81" s="68">
        <v>1274780.8</v>
      </c>
      <c r="AC81" s="58">
        <f>AB81/AB81</f>
        <v>1</v>
      </c>
      <c r="AD81" s="336">
        <v>14099412</v>
      </c>
      <c r="AE81" s="326">
        <v>0.49485000000000001</v>
      </c>
      <c r="AF81" s="327">
        <f>(($E$81-Z81)/$E$81)*1000000</f>
        <v>2.8430837465233223</v>
      </c>
      <c r="AG81" s="331">
        <v>1</v>
      </c>
      <c r="AH81" s="334">
        <v>116.07076000000001</v>
      </c>
      <c r="AI81" s="56">
        <v>116.07076000000001</v>
      </c>
      <c r="AJ81" s="57">
        <v>3586290</v>
      </c>
      <c r="AK81" s="58">
        <f>AJ81/AJ81</f>
        <v>1</v>
      </c>
      <c r="AL81" s="336">
        <v>25132316</v>
      </c>
      <c r="AM81" s="336">
        <v>0.54147000000000001</v>
      </c>
      <c r="AN81" s="327">
        <f>(($E$81-AH81)/$E$81)*1000000</f>
        <v>3.3600080639839756</v>
      </c>
      <c r="AO81" s="331">
        <v>1</v>
      </c>
      <c r="AP81" s="334">
        <v>116.07080999999999</v>
      </c>
      <c r="AQ81" s="56">
        <v>116.07080999999999</v>
      </c>
      <c r="AR81" s="68">
        <v>425506.9</v>
      </c>
      <c r="AS81" s="58">
        <f t="shared" ref="AS81:AS82" si="101">AR81/$L$81</f>
        <v>1</v>
      </c>
      <c r="AT81" s="336">
        <v>17607409</v>
      </c>
      <c r="AU81" s="336">
        <v>0.54249000000000003</v>
      </c>
      <c r="AV81" s="327">
        <f>(($E$81-AP81)/$E$81)*1000000</f>
        <v>2.9292377994742416</v>
      </c>
      <c r="AW81" s="331">
        <v>1</v>
      </c>
      <c r="AX81" s="334">
        <v>116.07076000000001</v>
      </c>
      <c r="AY81" s="56">
        <v>116.07076000000001</v>
      </c>
      <c r="AZ81" s="57">
        <v>3586290</v>
      </c>
      <c r="BA81" s="58">
        <f>AZ81/AZ81</f>
        <v>1</v>
      </c>
      <c r="BB81" s="336">
        <v>25132316</v>
      </c>
      <c r="BC81" s="336">
        <v>0.54147000000000001</v>
      </c>
      <c r="BD81" s="327">
        <f>(($E$81-AX81)/$E$81)*1000000</f>
        <v>3.3600080639839756</v>
      </c>
      <c r="BE81" s="308"/>
      <c r="BF81" s="297"/>
      <c r="BG81" s="297"/>
      <c r="BH81" s="297"/>
      <c r="BI81" s="297"/>
      <c r="BJ81" s="297"/>
      <c r="BK81" s="297"/>
      <c r="BL81" s="297"/>
      <c r="BM81" s="297"/>
      <c r="BN81" s="297"/>
      <c r="BO81" s="297"/>
      <c r="BP81" s="297"/>
      <c r="BQ81" s="289"/>
      <c r="BR81" s="289"/>
      <c r="BS81" s="289"/>
      <c r="BT81" s="289"/>
    </row>
    <row r="82" spans="1:72" x14ac:dyDescent="0.2">
      <c r="A82" s="500"/>
      <c r="B82" s="501"/>
      <c r="C82" s="501"/>
      <c r="D82" s="501"/>
      <c r="E82" s="502"/>
      <c r="F82" s="497">
        <v>70.065669999999997</v>
      </c>
      <c r="G82" s="498" t="s">
        <v>241</v>
      </c>
      <c r="H82" s="503">
        <v>0.11600000000000001</v>
      </c>
      <c r="I82" s="333"/>
      <c r="J82" s="335"/>
      <c r="K82" s="56">
        <v>70.065650000000005</v>
      </c>
      <c r="L82" s="63">
        <v>104240.8</v>
      </c>
      <c r="M82" s="58">
        <f t="shared" si="100"/>
        <v>0.24498028116582832</v>
      </c>
      <c r="N82" s="325"/>
      <c r="O82" s="325"/>
      <c r="P82" s="328"/>
      <c r="Q82" s="333"/>
      <c r="R82" s="335"/>
      <c r="S82" s="56">
        <v>70.065669999999997</v>
      </c>
      <c r="T82" s="63">
        <v>786809.3</v>
      </c>
      <c r="U82" s="58">
        <f>T82/T81</f>
        <v>0.25977717865970895</v>
      </c>
      <c r="V82" s="325"/>
      <c r="W82" s="325"/>
      <c r="X82" s="328"/>
      <c r="Y82" s="333"/>
      <c r="Z82" s="335"/>
      <c r="AA82" s="49">
        <v>70.065650000000005</v>
      </c>
      <c r="AB82" s="63">
        <v>490730.7</v>
      </c>
      <c r="AC82" s="58">
        <f>AB82/AB81</f>
        <v>0.38495300525392284</v>
      </c>
      <c r="AD82" s="325"/>
      <c r="AE82" s="325"/>
      <c r="AF82" s="328"/>
      <c r="AG82" s="333"/>
      <c r="AH82" s="335"/>
      <c r="AI82" s="56">
        <v>70.065629999999999</v>
      </c>
      <c r="AJ82" s="63">
        <v>783897.59999999998</v>
      </c>
      <c r="AK82" s="58">
        <f>AJ82/AJ81</f>
        <v>0.21858176555716352</v>
      </c>
      <c r="AL82" s="325"/>
      <c r="AM82" s="325"/>
      <c r="AN82" s="328"/>
      <c r="AO82" s="333"/>
      <c r="AP82" s="335"/>
      <c r="AQ82" s="56">
        <v>70.065650000000005</v>
      </c>
      <c r="AR82" s="63">
        <v>104240.8</v>
      </c>
      <c r="AS82" s="58">
        <f t="shared" si="101"/>
        <v>0.24498028116582832</v>
      </c>
      <c r="AT82" s="325"/>
      <c r="AU82" s="325"/>
      <c r="AV82" s="328"/>
      <c r="AW82" s="333"/>
      <c r="AX82" s="335"/>
      <c r="AY82" s="56">
        <v>70.065629999999999</v>
      </c>
      <c r="AZ82" s="63">
        <v>783897.59999999998</v>
      </c>
      <c r="BA82" s="58">
        <f>AZ82/AZ81</f>
        <v>0.21858176555716352</v>
      </c>
      <c r="BB82" s="325"/>
      <c r="BC82" s="325"/>
      <c r="BD82" s="328"/>
      <c r="BE82" s="308"/>
      <c r="BF82" s="297"/>
      <c r="BG82" s="297"/>
      <c r="BH82" s="297"/>
      <c r="BI82" s="297"/>
      <c r="BJ82" s="297"/>
      <c r="BK82" s="297"/>
      <c r="BL82" s="297"/>
      <c r="BM82" s="297"/>
      <c r="BN82" s="297"/>
      <c r="BO82" s="297"/>
      <c r="BP82" s="297"/>
      <c r="BQ82" s="289"/>
      <c r="BR82" s="289"/>
      <c r="BS82" s="289"/>
      <c r="BT82" s="289"/>
    </row>
    <row r="83" spans="1:72" ht="12.75" x14ac:dyDescent="0.2">
      <c r="A83" s="399"/>
      <c r="B83" s="292"/>
      <c r="C83" s="292"/>
      <c r="D83" s="292"/>
      <c r="E83" s="311" t="s">
        <v>97</v>
      </c>
      <c r="F83" s="292"/>
      <c r="G83" s="292"/>
      <c r="H83" s="292"/>
      <c r="I83" s="331">
        <v>2</v>
      </c>
      <c r="J83" s="334">
        <v>116.07083</v>
      </c>
      <c r="K83" s="56">
        <v>116.07083</v>
      </c>
      <c r="L83" s="68">
        <v>454822.2</v>
      </c>
      <c r="M83" s="69">
        <f t="shared" ref="M83:M84" si="102">L83/$L$83</f>
        <v>1</v>
      </c>
      <c r="N83" s="324">
        <v>17345873</v>
      </c>
      <c r="O83" s="326">
        <v>0.54293000000000002</v>
      </c>
      <c r="P83" s="327">
        <f>(($E$81-J83)/$E$81)*1000000</f>
        <v>2.7569296935724026</v>
      </c>
      <c r="Q83" s="331">
        <v>2</v>
      </c>
      <c r="R83" s="334">
        <v>116.07082</v>
      </c>
      <c r="S83" s="56">
        <v>116.07082</v>
      </c>
      <c r="T83" s="68">
        <v>4671783.5</v>
      </c>
      <c r="U83" s="69">
        <f>T83/T83</f>
        <v>1</v>
      </c>
      <c r="V83" s="336">
        <v>40116721</v>
      </c>
      <c r="W83" s="326">
        <v>0.54113</v>
      </c>
      <c r="X83" s="327">
        <f>(($E$81-R83)/$E$81)*1000000</f>
        <v>2.8430837465233223</v>
      </c>
      <c r="Y83" s="331">
        <v>2</v>
      </c>
      <c r="Z83" s="370">
        <v>116.07080000000001</v>
      </c>
      <c r="AA83" s="49">
        <v>116.07080000000001</v>
      </c>
      <c r="AB83" s="57">
        <v>2459739</v>
      </c>
      <c r="AC83" s="69">
        <f>AB83/AB83</f>
        <v>1</v>
      </c>
      <c r="AD83" s="336">
        <v>16931153</v>
      </c>
      <c r="AE83" s="326">
        <v>0.54174999999999995</v>
      </c>
      <c r="AF83" s="327">
        <f>(($E$81-Z83)/$E$81)*1000000</f>
        <v>3.015391852302729</v>
      </c>
      <c r="AG83" s="331">
        <v>2</v>
      </c>
      <c r="AH83" s="334">
        <v>116.07079</v>
      </c>
      <c r="AI83" s="56">
        <v>116.07079</v>
      </c>
      <c r="AJ83" s="68">
        <v>3538324.8</v>
      </c>
      <c r="AK83" s="69">
        <f>AJ83/AJ83</f>
        <v>1</v>
      </c>
      <c r="AL83" s="336">
        <v>26631254</v>
      </c>
      <c r="AM83" s="326">
        <v>0.54164000000000001</v>
      </c>
      <c r="AN83" s="327">
        <f>(($E$81-AH83)/$E$81)*1000000</f>
        <v>3.1015459052536491</v>
      </c>
      <c r="AO83" s="331">
        <v>2</v>
      </c>
      <c r="AP83" s="334">
        <v>116.07083</v>
      </c>
      <c r="AQ83" s="56">
        <v>116.07083</v>
      </c>
      <c r="AR83" s="68">
        <v>454822.2</v>
      </c>
      <c r="AS83" s="69">
        <f t="shared" ref="AS83:AS84" si="103">AR83/$L$83</f>
        <v>1</v>
      </c>
      <c r="AT83" s="324">
        <v>17345873</v>
      </c>
      <c r="AU83" s="326">
        <v>0.54293000000000002</v>
      </c>
      <c r="AV83" s="327">
        <f>(($E$81-AP83)/$E$81)*1000000</f>
        <v>2.7569296935724026</v>
      </c>
      <c r="AW83" s="331">
        <v>2</v>
      </c>
      <c r="AX83" s="334">
        <v>116.07079</v>
      </c>
      <c r="AY83" s="56">
        <v>116.07079</v>
      </c>
      <c r="AZ83" s="68">
        <v>3538324.8</v>
      </c>
      <c r="BA83" s="69">
        <f>AZ83/AZ83</f>
        <v>1</v>
      </c>
      <c r="BB83" s="336">
        <v>26631254</v>
      </c>
      <c r="BC83" s="326">
        <v>0.54164000000000001</v>
      </c>
      <c r="BD83" s="327">
        <f>(($E$81-AX83)/$E$81)*1000000</f>
        <v>3.1015459052536491</v>
      </c>
      <c r="BE83" s="309"/>
      <c r="BF83" s="310"/>
      <c r="BG83" s="310"/>
      <c r="BH83" s="310"/>
      <c r="BI83" s="310"/>
      <c r="BJ83" s="310"/>
      <c r="BK83" s="310"/>
      <c r="BL83" s="310"/>
      <c r="BM83" s="310"/>
      <c r="BN83" s="310"/>
      <c r="BO83" s="310"/>
      <c r="BP83" s="310"/>
      <c r="BQ83" s="289"/>
      <c r="BR83" s="289"/>
      <c r="BS83" s="289"/>
      <c r="BT83" s="289"/>
    </row>
    <row r="84" spans="1:72" ht="12.75" x14ac:dyDescent="0.2">
      <c r="A84" s="399"/>
      <c r="B84" s="292"/>
      <c r="C84" s="292"/>
      <c r="D84" s="292"/>
      <c r="E84" s="313" t="s">
        <v>98</v>
      </c>
      <c r="F84" s="292"/>
      <c r="G84" s="314" t="s">
        <v>83</v>
      </c>
      <c r="H84" s="292"/>
      <c r="I84" s="333"/>
      <c r="J84" s="335"/>
      <c r="K84" s="56">
        <v>70.065659999999994</v>
      </c>
      <c r="L84" s="56">
        <v>110959.1</v>
      </c>
      <c r="M84" s="69">
        <f t="shared" si="102"/>
        <v>0.2439614864885663</v>
      </c>
      <c r="N84" s="325"/>
      <c r="O84" s="325"/>
      <c r="P84" s="328"/>
      <c r="Q84" s="333"/>
      <c r="R84" s="335"/>
      <c r="S84" s="56">
        <v>70.065690000000004</v>
      </c>
      <c r="T84" s="56">
        <v>1202125.5</v>
      </c>
      <c r="U84" s="69">
        <f>T84/T83</f>
        <v>0.25731618342331147</v>
      </c>
      <c r="V84" s="325"/>
      <c r="W84" s="325"/>
      <c r="X84" s="328"/>
      <c r="Y84" s="333"/>
      <c r="Z84" s="335"/>
      <c r="AA84" s="49">
        <v>70.065690000000004</v>
      </c>
      <c r="AB84" s="56">
        <v>604343.1</v>
      </c>
      <c r="AC84" s="69">
        <f>AB84/AB83</f>
        <v>0.24569399436281653</v>
      </c>
      <c r="AD84" s="325"/>
      <c r="AE84" s="325"/>
      <c r="AF84" s="328"/>
      <c r="AG84" s="333"/>
      <c r="AH84" s="335"/>
      <c r="AI84" s="56">
        <v>70.065669999999997</v>
      </c>
      <c r="AJ84" s="63">
        <v>815739</v>
      </c>
      <c r="AK84" s="69">
        <f>AJ84/AJ83</f>
        <v>0.23054384379862472</v>
      </c>
      <c r="AL84" s="325"/>
      <c r="AM84" s="325"/>
      <c r="AN84" s="328"/>
      <c r="AO84" s="333"/>
      <c r="AP84" s="335"/>
      <c r="AQ84" s="56">
        <v>70.065659999999994</v>
      </c>
      <c r="AR84" s="56">
        <v>110959.1</v>
      </c>
      <c r="AS84" s="69">
        <f t="shared" si="103"/>
        <v>0.2439614864885663</v>
      </c>
      <c r="AT84" s="325"/>
      <c r="AU84" s="325"/>
      <c r="AV84" s="328"/>
      <c r="AW84" s="333"/>
      <c r="AX84" s="335"/>
      <c r="AY84" s="56">
        <v>70.065669999999997</v>
      </c>
      <c r="AZ84" s="63">
        <v>815739</v>
      </c>
      <c r="BA84" s="69">
        <f>AZ84/AZ83</f>
        <v>0.23054384379862472</v>
      </c>
      <c r="BB84" s="325"/>
      <c r="BC84" s="325"/>
      <c r="BD84" s="328"/>
      <c r="BE84" s="309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289"/>
      <c r="BR84" s="289"/>
      <c r="BS84" s="289"/>
      <c r="BT84" s="289"/>
    </row>
    <row r="85" spans="1:72" ht="12.75" x14ac:dyDescent="0.2">
      <c r="A85" s="399"/>
      <c r="B85" s="292"/>
      <c r="C85" s="292"/>
      <c r="D85" s="292"/>
      <c r="E85" s="292"/>
      <c r="F85" s="292"/>
      <c r="G85" s="292"/>
      <c r="H85" s="292"/>
      <c r="I85" s="331">
        <v>3</v>
      </c>
      <c r="J85" s="334">
        <v>116.07082</v>
      </c>
      <c r="K85" s="56">
        <v>116.07082</v>
      </c>
      <c r="L85" s="68">
        <v>444949.1</v>
      </c>
      <c r="M85" s="69">
        <f t="shared" ref="M85:M86" si="104">L85/$L$85</f>
        <v>1</v>
      </c>
      <c r="N85" s="324">
        <v>17987399</v>
      </c>
      <c r="O85" s="326">
        <v>0.49484</v>
      </c>
      <c r="P85" s="327">
        <f>(($E$81-J85)/$E$81)*1000000</f>
        <v>2.8430837465233223</v>
      </c>
      <c r="Q85" s="331">
        <v>3</v>
      </c>
      <c r="R85" s="334">
        <v>116.07084999999999</v>
      </c>
      <c r="S85" s="56">
        <v>116.07084999999999</v>
      </c>
      <c r="T85" s="57">
        <v>3742148</v>
      </c>
      <c r="U85" s="69">
        <f>T85/T85</f>
        <v>1</v>
      </c>
      <c r="V85" s="336">
        <v>34045366</v>
      </c>
      <c r="W85" s="326">
        <v>0.54110999999999998</v>
      </c>
      <c r="X85" s="327">
        <f>(($E$81-R85)/$E$81)*1000000</f>
        <v>2.5846215877929954</v>
      </c>
      <c r="Y85" s="331">
        <v>3</v>
      </c>
      <c r="Z85" s="370">
        <v>116.07082</v>
      </c>
      <c r="AA85" s="145">
        <v>116.07082</v>
      </c>
      <c r="AB85" s="68">
        <v>1832030.8</v>
      </c>
      <c r="AC85" s="69">
        <f>AB85/AB85</f>
        <v>1</v>
      </c>
      <c r="AD85" s="336">
        <v>16758956</v>
      </c>
      <c r="AE85" s="326">
        <v>0.54242999999999997</v>
      </c>
      <c r="AF85" s="327">
        <f>(($E$81-Z85)/$E$81)*1000000</f>
        <v>2.8430837465233223</v>
      </c>
      <c r="AG85" s="331">
        <v>3</v>
      </c>
      <c r="AH85" s="334">
        <v>116.07076000000001</v>
      </c>
      <c r="AI85" s="56">
        <v>116.07076000000001</v>
      </c>
      <c r="AJ85" s="57">
        <v>4239273</v>
      </c>
      <c r="AK85" s="69">
        <f>AJ85/AJ85</f>
        <v>1</v>
      </c>
      <c r="AL85" s="336">
        <v>28511040</v>
      </c>
      <c r="AM85" s="326">
        <v>0.54057999999999995</v>
      </c>
      <c r="AN85" s="327">
        <f>(($E$81-AH85)/$E$81)*1000000</f>
        <v>3.3600080639839756</v>
      </c>
      <c r="AO85" s="331">
        <v>3</v>
      </c>
      <c r="AP85" s="334">
        <v>116.07082</v>
      </c>
      <c r="AQ85" s="56">
        <v>116.07082</v>
      </c>
      <c r="AR85" s="68">
        <v>444949.1</v>
      </c>
      <c r="AS85" s="69">
        <f t="shared" ref="AS85:AS86" si="105">AR85/$L$85</f>
        <v>1</v>
      </c>
      <c r="AT85" s="324">
        <v>17987399</v>
      </c>
      <c r="AU85" s="326">
        <v>0.49484</v>
      </c>
      <c r="AV85" s="327">
        <f>(($E$81-AP85)/$E$81)*1000000</f>
        <v>2.8430837465233223</v>
      </c>
      <c r="AW85" s="331">
        <v>3</v>
      </c>
      <c r="AX85" s="334">
        <v>116.07076000000001</v>
      </c>
      <c r="AY85" s="56">
        <v>116.07076000000001</v>
      </c>
      <c r="AZ85" s="57">
        <v>4239273</v>
      </c>
      <c r="BA85" s="69">
        <f>AZ85/AZ85</f>
        <v>1</v>
      </c>
      <c r="BB85" s="336">
        <v>28511040</v>
      </c>
      <c r="BC85" s="326">
        <v>0.54057999999999995</v>
      </c>
      <c r="BD85" s="327">
        <f>(($E$81-AX85)/$E$81)*1000000</f>
        <v>3.3600080639839756</v>
      </c>
      <c r="BE85" s="309"/>
      <c r="BF85" s="310"/>
      <c r="BG85" s="310"/>
      <c r="BH85" s="310"/>
      <c r="BI85" s="310"/>
      <c r="BJ85" s="310"/>
      <c r="BK85" s="310"/>
      <c r="BL85" s="310"/>
      <c r="BM85" s="310"/>
      <c r="BN85" s="310"/>
      <c r="BO85" s="310"/>
      <c r="BP85" s="310"/>
      <c r="BQ85" s="289"/>
      <c r="BR85" s="289"/>
      <c r="BS85" s="289"/>
      <c r="BT85" s="289"/>
    </row>
    <row r="86" spans="1:72" ht="12.75" x14ac:dyDescent="0.2">
      <c r="A86" s="399"/>
      <c r="B86" s="292"/>
      <c r="C86" s="292"/>
      <c r="D86" s="292"/>
      <c r="E86" s="292"/>
      <c r="F86" s="292"/>
      <c r="G86" s="292"/>
      <c r="H86" s="292"/>
      <c r="I86" s="333"/>
      <c r="J86" s="335"/>
      <c r="K86" s="56">
        <v>70.065659999999994</v>
      </c>
      <c r="L86" s="56">
        <v>105129.5</v>
      </c>
      <c r="M86" s="69">
        <f t="shared" si="104"/>
        <v>0.23627309280994163</v>
      </c>
      <c r="N86" s="325"/>
      <c r="O86" s="325"/>
      <c r="P86" s="328"/>
      <c r="Q86" s="333"/>
      <c r="R86" s="335"/>
      <c r="S86" s="56">
        <v>70.065709999999996</v>
      </c>
      <c r="T86" s="56">
        <v>951906.1</v>
      </c>
      <c r="U86" s="69">
        <f>T86/T85</f>
        <v>0.25437425243469791</v>
      </c>
      <c r="V86" s="325"/>
      <c r="W86" s="325"/>
      <c r="X86" s="328"/>
      <c r="Y86" s="333"/>
      <c r="Z86" s="335"/>
      <c r="AA86" s="56">
        <v>70.065610000000007</v>
      </c>
      <c r="AB86" s="56">
        <v>570502.9</v>
      </c>
      <c r="AC86" s="69">
        <f>AB86/AB85</f>
        <v>0.31140464450706834</v>
      </c>
      <c r="AD86" s="325"/>
      <c r="AE86" s="325"/>
      <c r="AF86" s="328"/>
      <c r="AG86" s="333"/>
      <c r="AH86" s="335"/>
      <c r="AI86" s="56">
        <v>70.065659999999994</v>
      </c>
      <c r="AJ86" s="56">
        <v>1038359.1</v>
      </c>
      <c r="AK86" s="69">
        <f>AJ86/AJ85</f>
        <v>0.24493801177701932</v>
      </c>
      <c r="AL86" s="325"/>
      <c r="AM86" s="325"/>
      <c r="AN86" s="328"/>
      <c r="AO86" s="333"/>
      <c r="AP86" s="335"/>
      <c r="AQ86" s="56">
        <v>70.065659999999994</v>
      </c>
      <c r="AR86" s="56">
        <v>105129.5</v>
      </c>
      <c r="AS86" s="69">
        <f t="shared" si="105"/>
        <v>0.23627309280994163</v>
      </c>
      <c r="AT86" s="325"/>
      <c r="AU86" s="325"/>
      <c r="AV86" s="328"/>
      <c r="AW86" s="333"/>
      <c r="AX86" s="335"/>
      <c r="AY86" s="56">
        <v>70.065659999999994</v>
      </c>
      <c r="AZ86" s="56">
        <v>1038359.1</v>
      </c>
      <c r="BA86" s="69">
        <f>AZ86/AZ85</f>
        <v>0.24493801177701932</v>
      </c>
      <c r="BB86" s="325"/>
      <c r="BC86" s="325"/>
      <c r="BD86" s="328"/>
      <c r="BE86" s="309"/>
      <c r="BF86" s="310"/>
      <c r="BG86" s="310"/>
      <c r="BH86" s="310"/>
      <c r="BI86" s="310"/>
      <c r="BJ86" s="310"/>
      <c r="BK86" s="310"/>
      <c r="BL86" s="310"/>
      <c r="BM86" s="310"/>
      <c r="BN86" s="310"/>
      <c r="BO86" s="310"/>
      <c r="BP86" s="310"/>
      <c r="BQ86" s="289"/>
      <c r="BR86" s="289"/>
      <c r="BS86" s="289"/>
      <c r="BT86" s="289"/>
    </row>
    <row r="87" spans="1:72" ht="12.75" x14ac:dyDescent="0.2">
      <c r="A87" s="399"/>
      <c r="B87" s="292"/>
      <c r="C87" s="292"/>
      <c r="D87" s="292"/>
      <c r="E87" s="292"/>
      <c r="F87" s="292"/>
      <c r="G87" s="292"/>
      <c r="H87" s="292"/>
      <c r="I87" s="72" t="s">
        <v>84</v>
      </c>
      <c r="J87" s="142">
        <f>AVERAGE(J81:J86)</f>
        <v>116.07081999999998</v>
      </c>
      <c r="K87" s="338" t="s">
        <v>85</v>
      </c>
      <c r="L87" s="74">
        <f>AVERAGE(L81,L83,L85)</f>
        <v>441759.40000000008</v>
      </c>
      <c r="M87" s="338" t="s">
        <v>85</v>
      </c>
      <c r="N87" s="75">
        <f t="shared" ref="N87:O87" si="106">AVERAGE(N81:N86)</f>
        <v>17646893.666666668</v>
      </c>
      <c r="O87" s="76">
        <f t="shared" si="106"/>
        <v>0.5267533333333333</v>
      </c>
      <c r="P87" s="77">
        <f>AVERAGE(P81,P83,P85)</f>
        <v>2.8430837465233219</v>
      </c>
      <c r="Q87" s="78" t="s">
        <v>84</v>
      </c>
      <c r="R87" s="142">
        <f>AVERAGE(R81:R86)</f>
        <v>116.07083</v>
      </c>
      <c r="S87" s="338" t="s">
        <v>85</v>
      </c>
      <c r="T87" s="74">
        <f>AVERAGE(T81,T83,T85)</f>
        <v>3814238.9333333336</v>
      </c>
      <c r="U87" s="338" t="s">
        <v>85</v>
      </c>
      <c r="V87" s="75">
        <f t="shared" ref="V87:W87" si="107">AVERAGE(V81:V86)</f>
        <v>34120388.333333336</v>
      </c>
      <c r="W87" s="76">
        <f t="shared" si="107"/>
        <v>0.54141666666666666</v>
      </c>
      <c r="X87" s="77">
        <f>AVERAGE(X81,X83,X85)</f>
        <v>2.7569296936132131</v>
      </c>
      <c r="Y87" s="80" t="s">
        <v>84</v>
      </c>
      <c r="Z87" s="81">
        <f>AVERAGE(Z81:Z86)</f>
        <v>116.07081333333333</v>
      </c>
      <c r="AA87" s="371" t="s">
        <v>85</v>
      </c>
      <c r="AB87" s="131">
        <f>AVERAGE(AB81,AB83,AB85)</f>
        <v>1855516.8666666665</v>
      </c>
      <c r="AC87" s="371" t="s">
        <v>85</v>
      </c>
      <c r="AD87" s="83">
        <f t="shared" ref="AD87:AE87" si="108">AVERAGE(AD81:AD86)</f>
        <v>15929840.333333334</v>
      </c>
      <c r="AE87" s="84">
        <f t="shared" si="108"/>
        <v>0.52634333333333327</v>
      </c>
      <c r="AF87" s="85">
        <f>AVERAGE(AF81,AF83,AF85)</f>
        <v>2.9005197817831245</v>
      </c>
      <c r="AG87" s="80" t="s">
        <v>84</v>
      </c>
      <c r="AH87" s="81">
        <f>AVERAGE(AH81:AH86)</f>
        <v>116.07077</v>
      </c>
      <c r="AI87" s="371" t="s">
        <v>85</v>
      </c>
      <c r="AJ87" s="82">
        <f>AVERAGE(AJ81,AJ83,AJ85)</f>
        <v>3787962.6</v>
      </c>
      <c r="AK87" s="371" t="s">
        <v>85</v>
      </c>
      <c r="AL87" s="83">
        <f t="shared" ref="AL87:AM87" si="109">AVERAGE(AL81:AL86)</f>
        <v>26758203.333333332</v>
      </c>
      <c r="AM87" s="84">
        <f t="shared" si="109"/>
        <v>0.54122999999999999</v>
      </c>
      <c r="AN87" s="85">
        <f>AVERAGE(AN81,AN83,AN85)</f>
        <v>3.2738540110738668</v>
      </c>
      <c r="AO87" s="86" t="s">
        <v>84</v>
      </c>
      <c r="AP87" s="143">
        <f>AVERAGE(AP81:AP86)</f>
        <v>116.07081999999998</v>
      </c>
      <c r="AQ87" s="365" t="s">
        <v>85</v>
      </c>
      <c r="AR87" s="88">
        <f>AVERAGE(AR81,AR83,AR85)</f>
        <v>441759.40000000008</v>
      </c>
      <c r="AS87" s="365" t="s">
        <v>85</v>
      </c>
      <c r="AT87" s="89">
        <f t="shared" ref="AT87:AU87" si="110">AVERAGE(AT81:AT86)</f>
        <v>17646893.666666668</v>
      </c>
      <c r="AU87" s="90">
        <f t="shared" si="110"/>
        <v>0.5267533333333333</v>
      </c>
      <c r="AV87" s="91">
        <f>AVERAGE(AV81,AV83,AV85)</f>
        <v>2.8430837465233219</v>
      </c>
      <c r="AW87" s="92" t="s">
        <v>84</v>
      </c>
      <c r="AX87" s="93">
        <f>AVERAGE(AX81:AX86)</f>
        <v>116.07077</v>
      </c>
      <c r="AY87" s="365" t="s">
        <v>85</v>
      </c>
      <c r="AZ87" s="88">
        <f>AVERAGE(AZ81,AZ83,AZ85)</f>
        <v>3787962.6</v>
      </c>
      <c r="BA87" s="365" t="s">
        <v>85</v>
      </c>
      <c r="BB87" s="89">
        <f t="shared" ref="BB87:BC87" si="111">AVERAGE(BB81:BB86)</f>
        <v>26758203.333333332</v>
      </c>
      <c r="BC87" s="90">
        <f t="shared" si="111"/>
        <v>0.54122999999999999</v>
      </c>
      <c r="BD87" s="91">
        <f>AVERAGE(BD81,BD83,BD85)</f>
        <v>3.2738540110738668</v>
      </c>
      <c r="BE87" s="309"/>
      <c r="BF87" s="310"/>
      <c r="BG87" s="310"/>
      <c r="BH87" s="310"/>
      <c r="BI87" s="310"/>
      <c r="BJ87" s="310"/>
      <c r="BK87" s="310"/>
      <c r="BL87" s="310"/>
      <c r="BM87" s="310"/>
      <c r="BN87" s="310"/>
      <c r="BO87" s="310"/>
      <c r="BP87" s="310"/>
      <c r="BQ87" s="289"/>
      <c r="BR87" s="289"/>
      <c r="BS87" s="289"/>
      <c r="BT87" s="289"/>
    </row>
    <row r="88" spans="1:72" ht="12.75" x14ac:dyDescent="0.2">
      <c r="A88" s="491"/>
      <c r="B88" s="491"/>
      <c r="C88" s="288"/>
      <c r="D88" s="288"/>
      <c r="E88" s="307"/>
      <c r="F88" s="307"/>
      <c r="G88" s="307"/>
      <c r="H88" s="307"/>
      <c r="I88" s="72" t="s">
        <v>86</v>
      </c>
      <c r="J88" s="142">
        <f>STDEV(J81:J86)</f>
        <v>1.0000000003174137E-5</v>
      </c>
      <c r="K88" s="325"/>
      <c r="L88" s="74">
        <f>STDEV(L81,L83,L85)</f>
        <v>14915.674409492844</v>
      </c>
      <c r="M88" s="325"/>
      <c r="N88" s="75">
        <f t="shared" ref="N88:O88" si="112">STDEV(N81:N86)</f>
        <v>322580.50366588082</v>
      </c>
      <c r="O88" s="76">
        <f t="shared" si="112"/>
        <v>2.7638632985973351E-2</v>
      </c>
      <c r="P88" s="77">
        <f>STDEV(P81,P83,P85)</f>
        <v>8.6154052950919491E-2</v>
      </c>
      <c r="Q88" s="78" t="s">
        <v>86</v>
      </c>
      <c r="R88" s="79">
        <f>STDEV(R81:R86)</f>
        <v>1.7320508072981897E-5</v>
      </c>
      <c r="S88" s="325"/>
      <c r="T88" s="74">
        <f>STDEV(T81,T83,T85)</f>
        <v>823868.07093275851</v>
      </c>
      <c r="U88" s="325"/>
      <c r="V88" s="75">
        <f t="shared" ref="V88:W88" si="113">STDEV(V81:V86)</f>
        <v>5959175.6923031313</v>
      </c>
      <c r="W88" s="76">
        <f t="shared" si="113"/>
        <v>5.1393903659221552E-4</v>
      </c>
      <c r="X88" s="77">
        <f>STDEV(X81,X83,X85)</f>
        <v>0.14922319691828601</v>
      </c>
      <c r="Y88" s="100" t="s">
        <v>86</v>
      </c>
      <c r="Z88" s="101">
        <f>STDEV(Z81:Z86)</f>
        <v>1.1547005379253053E-5</v>
      </c>
      <c r="AA88" s="325"/>
      <c r="AB88" s="82">
        <f>STDEV(AB81,AB83,AB85)</f>
        <v>592828.12048047711</v>
      </c>
      <c r="AC88" s="325"/>
      <c r="AD88" s="102">
        <f t="shared" ref="AD88:AE88" si="114">STDEV(AD81:AD86)</f>
        <v>1587533.8939072555</v>
      </c>
      <c r="AE88" s="103">
        <f t="shared" si="114"/>
        <v>2.727614586655035E-2</v>
      </c>
      <c r="AF88" s="85">
        <f>STDEV(AF81,AF83,AF85)</f>
        <v>9.9482131255294967E-2</v>
      </c>
      <c r="AG88" s="100" t="s">
        <v>86</v>
      </c>
      <c r="AH88" s="101">
        <f>STDEV(AH81:AH86)</f>
        <v>1.7320508072981897E-5</v>
      </c>
      <c r="AI88" s="325"/>
      <c r="AJ88" s="82">
        <f>STDEV(AJ81,AJ83,AJ85)</f>
        <v>391581.37463863124</v>
      </c>
      <c r="AK88" s="325"/>
      <c r="AL88" s="102">
        <f t="shared" ref="AL88:AM88" si="115">STDEV(AL81:AL86)</f>
        <v>1692935.6358022986</v>
      </c>
      <c r="AM88" s="103">
        <f t="shared" si="115"/>
        <v>5.6929781309964541E-4</v>
      </c>
      <c r="AN88" s="85">
        <f>STDEV(AN81,AN83,AN85)</f>
        <v>0.14922319691828573</v>
      </c>
      <c r="AO88" s="86" t="s">
        <v>86</v>
      </c>
      <c r="AP88" s="143">
        <f>STDEV(AP81:AP86)</f>
        <v>1.0000000003174137E-5</v>
      </c>
      <c r="AQ88" s="325"/>
      <c r="AR88" s="88">
        <f>STDEV(AR81,AR83,AR85)</f>
        <v>14915.674409492844</v>
      </c>
      <c r="AS88" s="325"/>
      <c r="AT88" s="89">
        <f t="shared" ref="AT88:AU88" si="116">STDEV(AT81:AT86)</f>
        <v>322580.50366588082</v>
      </c>
      <c r="AU88" s="90">
        <f t="shared" si="116"/>
        <v>2.7638632985973351E-2</v>
      </c>
      <c r="AV88" s="91">
        <f>STDEV(AV81,AV83,AV85)</f>
        <v>8.6154052950919491E-2</v>
      </c>
      <c r="AW88" s="110" t="s">
        <v>86</v>
      </c>
      <c r="AX88" s="106">
        <f>STDEV(AX81:AX86)</f>
        <v>1.7320508072981897E-5</v>
      </c>
      <c r="AY88" s="325"/>
      <c r="AZ88" s="88">
        <f>STDEV(AZ81,AZ83,AZ85)</f>
        <v>391581.37463863124</v>
      </c>
      <c r="BA88" s="325"/>
      <c r="BB88" s="107">
        <f t="shared" ref="BB88:BC88" si="117">STDEV(BB81:BB86)</f>
        <v>1692935.6358022986</v>
      </c>
      <c r="BC88" s="108">
        <f t="shared" si="117"/>
        <v>5.6929781309964541E-4</v>
      </c>
      <c r="BD88" s="91">
        <f>STDEV(BD81,BD83,BD85)</f>
        <v>0.14922319691828573</v>
      </c>
      <c r="BE88" s="309"/>
      <c r="BF88" s="310"/>
      <c r="BG88" s="310"/>
      <c r="BH88" s="310"/>
      <c r="BI88" s="310"/>
      <c r="BJ88" s="310"/>
      <c r="BK88" s="310"/>
      <c r="BL88" s="310"/>
      <c r="BM88" s="310"/>
      <c r="BN88" s="310"/>
      <c r="BO88" s="310"/>
      <c r="BP88" s="310"/>
      <c r="BQ88" s="289"/>
      <c r="BR88" s="289"/>
      <c r="BS88" s="289"/>
      <c r="BT88" s="289"/>
    </row>
    <row r="89" spans="1:72" ht="12.75" x14ac:dyDescent="0.2">
      <c r="A89" s="344" t="s">
        <v>67</v>
      </c>
      <c r="B89" s="351" t="s">
        <v>10</v>
      </c>
      <c r="C89" s="352" t="s">
        <v>68</v>
      </c>
      <c r="D89" s="352" t="s">
        <v>69</v>
      </c>
      <c r="E89" s="353" t="s">
        <v>70</v>
      </c>
      <c r="F89" s="341"/>
      <c r="G89" s="341"/>
      <c r="H89" s="354"/>
      <c r="I89" s="355" t="s">
        <v>71</v>
      </c>
      <c r="J89" s="341"/>
      <c r="K89" s="341"/>
      <c r="L89" s="341"/>
      <c r="M89" s="341"/>
      <c r="N89" s="341"/>
      <c r="O89" s="341"/>
      <c r="P89" s="342"/>
      <c r="Q89" s="355" t="s">
        <v>71</v>
      </c>
      <c r="R89" s="341"/>
      <c r="S89" s="341"/>
      <c r="T89" s="341"/>
      <c r="U89" s="341"/>
      <c r="V89" s="341"/>
      <c r="W89" s="341"/>
      <c r="X89" s="342"/>
      <c r="Y89" s="340" t="s">
        <v>71</v>
      </c>
      <c r="Z89" s="341"/>
      <c r="AA89" s="341"/>
      <c r="AB89" s="341"/>
      <c r="AC89" s="341"/>
      <c r="AD89" s="341"/>
      <c r="AE89" s="341"/>
      <c r="AF89" s="342"/>
      <c r="AG89" s="340" t="s">
        <v>71</v>
      </c>
      <c r="AH89" s="341"/>
      <c r="AI89" s="341"/>
      <c r="AJ89" s="341"/>
      <c r="AK89" s="341"/>
      <c r="AL89" s="341"/>
      <c r="AM89" s="341"/>
      <c r="AN89" s="342"/>
      <c r="AO89" s="343" t="s">
        <v>71</v>
      </c>
      <c r="AP89" s="341"/>
      <c r="AQ89" s="341"/>
      <c r="AR89" s="341"/>
      <c r="AS89" s="341"/>
      <c r="AT89" s="341"/>
      <c r="AU89" s="341"/>
      <c r="AV89" s="342"/>
      <c r="AW89" s="343" t="s">
        <v>71</v>
      </c>
      <c r="AX89" s="341"/>
      <c r="AY89" s="341"/>
      <c r="AZ89" s="341"/>
      <c r="BA89" s="341"/>
      <c r="BB89" s="341"/>
      <c r="BC89" s="341"/>
      <c r="BD89" s="342"/>
      <c r="BE89" s="288"/>
      <c r="BF89" s="288"/>
      <c r="BG89" s="288"/>
      <c r="BH89" s="288"/>
      <c r="BI89" s="288"/>
      <c r="BJ89" s="288"/>
      <c r="BK89" s="288"/>
      <c r="BL89" s="288"/>
      <c r="BM89" s="288"/>
      <c r="BN89" s="288"/>
      <c r="BO89" s="288"/>
      <c r="BP89" s="288"/>
      <c r="BQ89" s="289"/>
      <c r="BR89" s="289"/>
      <c r="BS89" s="289"/>
      <c r="BT89" s="289"/>
    </row>
    <row r="90" spans="1:72" ht="38.25" x14ac:dyDescent="0.2">
      <c r="A90" s="333"/>
      <c r="B90" s="325"/>
      <c r="C90" s="325"/>
      <c r="D90" s="325"/>
      <c r="E90" s="32" t="s">
        <v>29</v>
      </c>
      <c r="F90" s="356" t="s">
        <v>72</v>
      </c>
      <c r="G90" s="357"/>
      <c r="H90" s="32" t="s">
        <v>73</v>
      </c>
      <c r="I90" s="111" t="s">
        <v>74</v>
      </c>
      <c r="J90" s="38" t="s">
        <v>75</v>
      </c>
      <c r="K90" s="112" t="s">
        <v>72</v>
      </c>
      <c r="L90" s="113" t="s">
        <v>76</v>
      </c>
      <c r="M90" s="112" t="s">
        <v>73</v>
      </c>
      <c r="N90" s="112" t="s">
        <v>77</v>
      </c>
      <c r="O90" s="112" t="s">
        <v>78</v>
      </c>
      <c r="P90" s="114" t="s">
        <v>79</v>
      </c>
      <c r="Q90" s="111" t="s">
        <v>74</v>
      </c>
      <c r="R90" s="38" t="s">
        <v>75</v>
      </c>
      <c r="S90" s="112" t="s">
        <v>72</v>
      </c>
      <c r="T90" s="113" t="s">
        <v>76</v>
      </c>
      <c r="U90" s="112" t="s">
        <v>73</v>
      </c>
      <c r="V90" s="112" t="s">
        <v>77</v>
      </c>
      <c r="W90" s="112" t="s">
        <v>78</v>
      </c>
      <c r="X90" s="114" t="s">
        <v>79</v>
      </c>
      <c r="Y90" s="39" t="s">
        <v>74</v>
      </c>
      <c r="Z90" s="40" t="s">
        <v>29</v>
      </c>
      <c r="AA90" s="41" t="s">
        <v>72</v>
      </c>
      <c r="AB90" s="42" t="s">
        <v>76</v>
      </c>
      <c r="AC90" s="41" t="s">
        <v>73</v>
      </c>
      <c r="AD90" s="41" t="s">
        <v>77</v>
      </c>
      <c r="AE90" s="41" t="s">
        <v>78</v>
      </c>
      <c r="AF90" s="43" t="s">
        <v>79</v>
      </c>
      <c r="AG90" s="39" t="s">
        <v>74</v>
      </c>
      <c r="AH90" s="40" t="s">
        <v>29</v>
      </c>
      <c r="AI90" s="41" t="s">
        <v>72</v>
      </c>
      <c r="AJ90" s="42" t="s">
        <v>76</v>
      </c>
      <c r="AK90" s="41" t="s">
        <v>73</v>
      </c>
      <c r="AL90" s="41" t="s">
        <v>77</v>
      </c>
      <c r="AM90" s="41" t="s">
        <v>78</v>
      </c>
      <c r="AN90" s="43" t="s">
        <v>79</v>
      </c>
      <c r="AO90" s="115" t="s">
        <v>74</v>
      </c>
      <c r="AP90" s="116" t="s">
        <v>75</v>
      </c>
      <c r="AQ90" s="117" t="s">
        <v>72</v>
      </c>
      <c r="AR90" s="118" t="s">
        <v>76</v>
      </c>
      <c r="AS90" s="117" t="s">
        <v>73</v>
      </c>
      <c r="AT90" s="117" t="s">
        <v>77</v>
      </c>
      <c r="AU90" s="117" t="s">
        <v>78</v>
      </c>
      <c r="AV90" s="119" t="s">
        <v>79</v>
      </c>
      <c r="AW90" s="44" t="s">
        <v>74</v>
      </c>
      <c r="AX90" s="45" t="s">
        <v>29</v>
      </c>
      <c r="AY90" s="46" t="s">
        <v>72</v>
      </c>
      <c r="AZ90" s="47" t="s">
        <v>76</v>
      </c>
      <c r="BA90" s="46" t="s">
        <v>73</v>
      </c>
      <c r="BB90" s="46" t="s">
        <v>77</v>
      </c>
      <c r="BC90" s="46" t="s">
        <v>78</v>
      </c>
      <c r="BD90" s="48" t="s">
        <v>79</v>
      </c>
      <c r="BE90" s="306"/>
      <c r="BF90" s="307"/>
      <c r="BG90" s="307"/>
      <c r="BH90" s="307"/>
      <c r="BI90" s="307"/>
      <c r="BJ90" s="307"/>
      <c r="BK90" s="307"/>
      <c r="BL90" s="307"/>
      <c r="BM90" s="307"/>
      <c r="BN90" s="307"/>
      <c r="BO90" s="307"/>
      <c r="BP90" s="307"/>
      <c r="BQ90" s="289"/>
      <c r="BR90" s="289"/>
      <c r="BS90" s="289"/>
      <c r="BT90" s="289"/>
    </row>
    <row r="91" spans="1:72" x14ac:dyDescent="0.3">
      <c r="A91" s="493" t="s">
        <v>99</v>
      </c>
      <c r="B91" s="493" t="s">
        <v>242</v>
      </c>
      <c r="C91" s="494">
        <v>146.06914</v>
      </c>
      <c r="D91" s="495" t="s">
        <v>12</v>
      </c>
      <c r="E91" s="504">
        <v>147.07696000000001</v>
      </c>
      <c r="F91" s="505">
        <v>147.07696000000001</v>
      </c>
      <c r="G91" s="505" t="s">
        <v>243</v>
      </c>
      <c r="H91" s="506">
        <v>0.61799999999999999</v>
      </c>
      <c r="I91" s="361">
        <v>1</v>
      </c>
      <c r="J91" s="362">
        <v>147.07634999999999</v>
      </c>
      <c r="K91" s="55">
        <v>130.04997</v>
      </c>
      <c r="L91" s="52">
        <v>5439525</v>
      </c>
      <c r="M91" s="53">
        <f t="shared" ref="M91:M92" si="118">L91/$L$91</f>
        <v>1</v>
      </c>
      <c r="N91" s="363">
        <v>18625094</v>
      </c>
      <c r="O91" s="363">
        <v>0.49506</v>
      </c>
      <c r="P91" s="329">
        <f>(($E$91-J91)/$E$91)*1000000</f>
        <v>4.1474884986954583</v>
      </c>
      <c r="Q91" s="361">
        <v>1</v>
      </c>
      <c r="R91" s="362">
        <v>147.07639</v>
      </c>
      <c r="S91" s="55">
        <v>130.04999000000001</v>
      </c>
      <c r="T91" s="52">
        <v>13057470</v>
      </c>
      <c r="U91" s="53">
        <f>T91/T91</f>
        <v>1</v>
      </c>
      <c r="V91" s="363">
        <v>19519618</v>
      </c>
      <c r="W91" s="363">
        <v>0.49476999999999999</v>
      </c>
      <c r="X91" s="329">
        <f>(($E$91-R91)/$E$91)*1000000</f>
        <v>3.8755220396885779</v>
      </c>
      <c r="Y91" s="361">
        <v>1</v>
      </c>
      <c r="Z91" s="362">
        <v>147.07624999999999</v>
      </c>
      <c r="AA91" s="55">
        <v>130.04992999999999</v>
      </c>
      <c r="AB91" s="67">
        <v>4468896.5</v>
      </c>
      <c r="AC91" s="53">
        <f>AB91/AB91</f>
        <v>1</v>
      </c>
      <c r="AD91" s="363">
        <v>14550284</v>
      </c>
      <c r="AE91" s="363">
        <v>0.49485000000000001</v>
      </c>
      <c r="AF91" s="329">
        <f>(($E$91-Z91)/$E$91)*1000000</f>
        <v>4.8274046460194144</v>
      </c>
      <c r="AG91" s="331">
        <v>1</v>
      </c>
      <c r="AH91" s="370">
        <v>147.07640000000001</v>
      </c>
      <c r="AI91" s="49">
        <v>147.04640000000001</v>
      </c>
      <c r="AJ91" s="68">
        <v>1724546.3</v>
      </c>
      <c r="AK91" s="58">
        <f>AJ91/AJ92</f>
        <v>0.32622572549461737</v>
      </c>
      <c r="AL91" s="336">
        <v>14698110</v>
      </c>
      <c r="AM91" s="336">
        <v>0.49431999999999998</v>
      </c>
      <c r="AN91" s="329">
        <f>(($E$91-AH91)/$E$91)*1000000</f>
        <v>3.8075304249368584</v>
      </c>
      <c r="AO91" s="361">
        <v>1</v>
      </c>
      <c r="AP91" s="362">
        <v>147.07634999999999</v>
      </c>
      <c r="AQ91" s="55">
        <v>130.04997</v>
      </c>
      <c r="AR91" s="52">
        <v>5439525</v>
      </c>
      <c r="AS91" s="53">
        <f t="shared" ref="AS91:AS92" si="119">AR91/$L$91</f>
        <v>1</v>
      </c>
      <c r="AT91" s="363">
        <v>18625094</v>
      </c>
      <c r="AU91" s="363">
        <v>0.49506</v>
      </c>
      <c r="AV91" s="329">
        <f>(($E$91-AP91)/$E$91)*1000000</f>
        <v>4.1474884986954583</v>
      </c>
      <c r="AW91" s="331">
        <v>1</v>
      </c>
      <c r="AX91" s="370">
        <v>147.07640000000001</v>
      </c>
      <c r="AY91" s="49">
        <v>147.04640000000001</v>
      </c>
      <c r="AZ91" s="68">
        <v>1724546.3</v>
      </c>
      <c r="BA91" s="58">
        <f>AZ91/AZ92</f>
        <v>0.32622572549461737</v>
      </c>
      <c r="BB91" s="336">
        <v>14698110</v>
      </c>
      <c r="BC91" s="336">
        <v>0.49431999999999998</v>
      </c>
      <c r="BD91" s="329">
        <f>(($E$91-AX91)/$E$91)*1000000</f>
        <v>3.8075304249368584</v>
      </c>
      <c r="BE91" s="308"/>
      <c r="BF91" s="297"/>
      <c r="BG91" s="297"/>
      <c r="BH91" s="297"/>
      <c r="BI91" s="297"/>
      <c r="BJ91" s="297"/>
      <c r="BK91" s="297"/>
      <c r="BL91" s="297"/>
      <c r="BM91" s="297"/>
      <c r="BN91" s="297"/>
      <c r="BO91" s="297"/>
      <c r="BP91" s="297"/>
      <c r="BQ91" s="289"/>
      <c r="BR91" s="289"/>
      <c r="BS91" s="289"/>
      <c r="BT91" s="289"/>
    </row>
    <row r="92" spans="1:72" x14ac:dyDescent="0.2">
      <c r="A92" s="501"/>
      <c r="B92" s="501"/>
      <c r="C92" s="501"/>
      <c r="D92" s="501"/>
      <c r="E92" s="501"/>
      <c r="F92" s="497">
        <v>130.05041</v>
      </c>
      <c r="G92" s="498" t="s">
        <v>244</v>
      </c>
      <c r="H92" s="507">
        <v>1</v>
      </c>
      <c r="I92" s="332"/>
      <c r="J92" s="359"/>
      <c r="K92" s="61">
        <v>84.044809999999998</v>
      </c>
      <c r="L92" s="62">
        <v>878508.3</v>
      </c>
      <c r="M92" s="53">
        <f t="shared" si="118"/>
        <v>0.1615045982875343</v>
      </c>
      <c r="N92" s="360"/>
      <c r="O92" s="360"/>
      <c r="P92" s="328"/>
      <c r="Q92" s="332"/>
      <c r="R92" s="359"/>
      <c r="S92" s="61">
        <v>84.044839999999994</v>
      </c>
      <c r="T92" s="62">
        <v>2839368.8</v>
      </c>
      <c r="U92" s="53">
        <f>T92/T91</f>
        <v>0.21745168091521558</v>
      </c>
      <c r="V92" s="360"/>
      <c r="W92" s="360"/>
      <c r="X92" s="328"/>
      <c r="Y92" s="332"/>
      <c r="Z92" s="359"/>
      <c r="AA92" s="61">
        <v>84.044780000000003</v>
      </c>
      <c r="AB92" s="62">
        <v>784579.8</v>
      </c>
      <c r="AC92" s="53">
        <f>AB92/AB91</f>
        <v>0.17556454932442495</v>
      </c>
      <c r="AD92" s="360"/>
      <c r="AE92" s="360"/>
      <c r="AF92" s="328"/>
      <c r="AG92" s="332"/>
      <c r="AH92" s="359"/>
      <c r="AI92" s="49">
        <v>130.04997</v>
      </c>
      <c r="AJ92" s="63">
        <v>5286359</v>
      </c>
      <c r="AK92" s="58">
        <f>AJ92/AJ92</f>
        <v>1</v>
      </c>
      <c r="AL92" s="360"/>
      <c r="AM92" s="360"/>
      <c r="AN92" s="328"/>
      <c r="AO92" s="332"/>
      <c r="AP92" s="359"/>
      <c r="AQ92" s="61">
        <v>84.044809999999998</v>
      </c>
      <c r="AR92" s="62">
        <v>878508.3</v>
      </c>
      <c r="AS92" s="53">
        <f t="shared" si="119"/>
        <v>0.1615045982875343</v>
      </c>
      <c r="AT92" s="360"/>
      <c r="AU92" s="360"/>
      <c r="AV92" s="328"/>
      <c r="AW92" s="332"/>
      <c r="AX92" s="359"/>
      <c r="AY92" s="49">
        <v>130.04997</v>
      </c>
      <c r="AZ92" s="63">
        <v>5286359</v>
      </c>
      <c r="BA92" s="58">
        <f>AZ92/AZ92</f>
        <v>1</v>
      </c>
      <c r="BB92" s="360"/>
      <c r="BC92" s="360"/>
      <c r="BD92" s="328"/>
      <c r="BE92" s="308"/>
      <c r="BF92" s="297"/>
      <c r="BG92" s="297"/>
      <c r="BH92" s="297"/>
      <c r="BI92" s="297"/>
      <c r="BJ92" s="297"/>
      <c r="BK92" s="297"/>
      <c r="BL92" s="297"/>
      <c r="BM92" s="297"/>
      <c r="BN92" s="297"/>
      <c r="BO92" s="297"/>
      <c r="BP92" s="297"/>
      <c r="BQ92" s="289"/>
      <c r="BR92" s="289"/>
      <c r="BS92" s="289"/>
      <c r="BT92" s="289"/>
    </row>
    <row r="93" spans="1:72" ht="12.75" x14ac:dyDescent="0.2">
      <c r="A93" s="508"/>
      <c r="B93" s="314"/>
      <c r="C93" s="509"/>
      <c r="D93" s="316"/>
      <c r="E93" s="311" t="s">
        <v>100</v>
      </c>
      <c r="F93" s="292"/>
      <c r="G93" s="292"/>
      <c r="H93" s="297"/>
      <c r="I93" s="361">
        <v>2</v>
      </c>
      <c r="J93" s="416">
        <v>147.07640000000001</v>
      </c>
      <c r="K93" s="55">
        <v>130.04996</v>
      </c>
      <c r="L93" s="52">
        <v>4270539</v>
      </c>
      <c r="M93" s="53">
        <f t="shared" ref="M93:M94" si="120">L93/$L$93</f>
        <v>1</v>
      </c>
      <c r="N93" s="363">
        <v>19266545</v>
      </c>
      <c r="O93" s="363">
        <v>0.49547000000000002</v>
      </c>
      <c r="P93" s="329">
        <f>(($E$91-J93)/$E$91)*1000000</f>
        <v>3.8075304249368584</v>
      </c>
      <c r="Q93" s="361">
        <v>2</v>
      </c>
      <c r="R93" s="362">
        <v>147.07642000000001</v>
      </c>
      <c r="S93" s="55">
        <v>130.05001999999999</v>
      </c>
      <c r="T93" s="52">
        <v>14589057</v>
      </c>
      <c r="U93" s="53">
        <f>T93/T93</f>
        <v>1</v>
      </c>
      <c r="V93" s="363">
        <v>19823867</v>
      </c>
      <c r="W93" s="363">
        <v>0.49414000000000002</v>
      </c>
      <c r="X93" s="329">
        <f>(($E$91-R93)/$E$91)*1000000</f>
        <v>3.6715471954334182</v>
      </c>
      <c r="Y93" s="361">
        <v>2</v>
      </c>
      <c r="Z93" s="362">
        <v>147.07639</v>
      </c>
      <c r="AA93" s="55">
        <v>130.05001999999999</v>
      </c>
      <c r="AB93" s="52">
        <v>4762175</v>
      </c>
      <c r="AC93" s="53">
        <f>AB93/AB93</f>
        <v>1</v>
      </c>
      <c r="AD93" s="363">
        <v>17090726</v>
      </c>
      <c r="AE93" s="363">
        <v>0.49439</v>
      </c>
      <c r="AF93" s="329">
        <f>(($E$91-Z93)/$E$91)*1000000</f>
        <v>3.8755220396885779</v>
      </c>
      <c r="AG93" s="331">
        <v>2</v>
      </c>
      <c r="AH93" s="334">
        <v>147.07634999999999</v>
      </c>
      <c r="AI93" s="56">
        <v>147.07634999999999</v>
      </c>
      <c r="AJ93" s="68">
        <v>1949280.9</v>
      </c>
      <c r="AK93" s="58">
        <f>AJ93/AJ94</f>
        <v>0.33042596431405302</v>
      </c>
      <c r="AL93" s="336">
        <v>16820428</v>
      </c>
      <c r="AM93" s="326">
        <v>0.49459999999999998</v>
      </c>
      <c r="AN93" s="329">
        <f>(($E$91-AH93)/$E$91)*1000000</f>
        <v>4.1474884986954583</v>
      </c>
      <c r="AO93" s="361">
        <v>2</v>
      </c>
      <c r="AP93" s="416">
        <v>147.07640000000001</v>
      </c>
      <c r="AQ93" s="55">
        <v>130.04996</v>
      </c>
      <c r="AR93" s="52">
        <v>4270539</v>
      </c>
      <c r="AS93" s="53">
        <f t="shared" ref="AS93:AS94" si="121">AR93/$L$93</f>
        <v>1</v>
      </c>
      <c r="AT93" s="363">
        <v>19266545</v>
      </c>
      <c r="AU93" s="363">
        <v>0.49547000000000002</v>
      </c>
      <c r="AV93" s="329">
        <f>(($E$91-AP93)/$E$91)*1000000</f>
        <v>3.8075304249368584</v>
      </c>
      <c r="AW93" s="331">
        <v>2</v>
      </c>
      <c r="AX93" s="334">
        <v>147.07634999999999</v>
      </c>
      <c r="AY93" s="56">
        <v>147.07634999999999</v>
      </c>
      <c r="AZ93" s="68">
        <v>1949280.9</v>
      </c>
      <c r="BA93" s="58">
        <f>AZ93/AZ94</f>
        <v>0.33042596431405302</v>
      </c>
      <c r="BB93" s="336">
        <v>16820428</v>
      </c>
      <c r="BC93" s="326">
        <v>0.49459999999999998</v>
      </c>
      <c r="BD93" s="329">
        <f>(($E$91-AX93)/$E$91)*1000000</f>
        <v>4.1474884986954583</v>
      </c>
      <c r="BE93" s="308"/>
      <c r="BF93" s="297"/>
      <c r="BG93" s="297"/>
      <c r="BH93" s="297"/>
      <c r="BI93" s="297"/>
      <c r="BJ93" s="297"/>
      <c r="BK93" s="297"/>
      <c r="BL93" s="297"/>
      <c r="BM93" s="297"/>
      <c r="BN93" s="297"/>
      <c r="BO93" s="297"/>
      <c r="BP93" s="297"/>
      <c r="BQ93" s="289"/>
      <c r="BR93" s="289"/>
      <c r="BS93" s="289"/>
      <c r="BT93" s="289"/>
    </row>
    <row r="94" spans="1:72" ht="12.75" x14ac:dyDescent="0.2">
      <c r="A94" s="399"/>
      <c r="B94" s="292"/>
      <c r="C94" s="292"/>
      <c r="D94" s="292"/>
      <c r="E94" s="313" t="s">
        <v>101</v>
      </c>
      <c r="F94" s="292"/>
      <c r="G94" s="314" t="s">
        <v>83</v>
      </c>
      <c r="H94" s="292"/>
      <c r="I94" s="332"/>
      <c r="J94" s="359"/>
      <c r="K94" s="61">
        <v>84.044839999999994</v>
      </c>
      <c r="L94" s="62">
        <v>840943</v>
      </c>
      <c r="M94" s="53">
        <f t="shared" si="120"/>
        <v>0.19691729779308889</v>
      </c>
      <c r="N94" s="360"/>
      <c r="O94" s="360"/>
      <c r="P94" s="328"/>
      <c r="Q94" s="332"/>
      <c r="R94" s="359"/>
      <c r="S94" s="61">
        <v>84.044839999999994</v>
      </c>
      <c r="T94" s="62">
        <v>3343070.5</v>
      </c>
      <c r="U94" s="53">
        <f>T94/T93</f>
        <v>0.22914918352844876</v>
      </c>
      <c r="V94" s="360"/>
      <c r="W94" s="360"/>
      <c r="X94" s="328"/>
      <c r="Y94" s="332"/>
      <c r="Z94" s="359"/>
      <c r="AA94" s="61">
        <v>84.044820000000001</v>
      </c>
      <c r="AB94" s="62">
        <v>834606.5</v>
      </c>
      <c r="AC94" s="53">
        <f>AB94/AB93</f>
        <v>0.17525741914146373</v>
      </c>
      <c r="AD94" s="360"/>
      <c r="AE94" s="360"/>
      <c r="AF94" s="328"/>
      <c r="AG94" s="332"/>
      <c r="AH94" s="359"/>
      <c r="AI94" s="49">
        <v>130.04996</v>
      </c>
      <c r="AJ94" s="63">
        <v>5899297</v>
      </c>
      <c r="AK94" s="58">
        <f>AJ94/AJ94</f>
        <v>1</v>
      </c>
      <c r="AL94" s="360"/>
      <c r="AM94" s="360"/>
      <c r="AN94" s="328"/>
      <c r="AO94" s="332"/>
      <c r="AP94" s="359"/>
      <c r="AQ94" s="61">
        <v>84.044839999999994</v>
      </c>
      <c r="AR94" s="62">
        <v>840943</v>
      </c>
      <c r="AS94" s="53">
        <f t="shared" si="121"/>
        <v>0.19691729779308889</v>
      </c>
      <c r="AT94" s="360"/>
      <c r="AU94" s="360"/>
      <c r="AV94" s="328"/>
      <c r="AW94" s="332"/>
      <c r="AX94" s="359"/>
      <c r="AY94" s="49">
        <v>130.04996</v>
      </c>
      <c r="AZ94" s="63">
        <v>5899297</v>
      </c>
      <c r="BA94" s="58">
        <f>AZ94/AZ94</f>
        <v>1</v>
      </c>
      <c r="BB94" s="360"/>
      <c r="BC94" s="360"/>
      <c r="BD94" s="328"/>
      <c r="BE94" s="308"/>
      <c r="BF94" s="297"/>
      <c r="BG94" s="297"/>
      <c r="BH94" s="297"/>
      <c r="BI94" s="297"/>
      <c r="BJ94" s="297"/>
      <c r="BK94" s="297"/>
      <c r="BL94" s="297"/>
      <c r="BM94" s="297"/>
      <c r="BN94" s="297"/>
      <c r="BO94" s="297"/>
      <c r="BP94" s="297"/>
      <c r="BQ94" s="289"/>
      <c r="BR94" s="289"/>
      <c r="BS94" s="289"/>
      <c r="BT94" s="289"/>
    </row>
    <row r="95" spans="1:72" ht="12.75" x14ac:dyDescent="0.2">
      <c r="A95" s="399"/>
      <c r="B95" s="292"/>
      <c r="C95" s="292"/>
      <c r="D95" s="292"/>
      <c r="E95" s="292"/>
      <c r="F95" s="292"/>
      <c r="G95" s="292"/>
      <c r="H95" s="292"/>
      <c r="I95" s="361">
        <v>3</v>
      </c>
      <c r="J95" s="362">
        <v>147.07634999999999</v>
      </c>
      <c r="K95" s="55">
        <v>130.04997</v>
      </c>
      <c r="L95" s="52">
        <v>4893286</v>
      </c>
      <c r="M95" s="53">
        <f t="shared" ref="M95:M96" si="122">L95/$L$95</f>
        <v>1</v>
      </c>
      <c r="N95" s="363">
        <v>18827395</v>
      </c>
      <c r="O95" s="363">
        <v>0.49484</v>
      </c>
      <c r="P95" s="329">
        <f>(($E$91-J95)/$E$91)*1000000</f>
        <v>4.1474884986954583</v>
      </c>
      <c r="Q95" s="361">
        <v>3</v>
      </c>
      <c r="R95" s="362">
        <v>147.07644999999999</v>
      </c>
      <c r="S95" s="55">
        <v>130.05005</v>
      </c>
      <c r="T95" s="52">
        <v>13115580</v>
      </c>
      <c r="U95" s="53">
        <f>T95/T95</f>
        <v>1</v>
      </c>
      <c r="V95" s="363">
        <v>15567554</v>
      </c>
      <c r="W95" s="364">
        <v>0.49380000000000002</v>
      </c>
      <c r="X95" s="329">
        <f>(($E$91-R95)/$E$91)*1000000</f>
        <v>3.4675723513715022</v>
      </c>
      <c r="Y95" s="361">
        <v>3</v>
      </c>
      <c r="Z95" s="362">
        <v>147.07629</v>
      </c>
      <c r="AA95" s="55">
        <v>130.04992999999999</v>
      </c>
      <c r="AB95" s="52">
        <v>4873300</v>
      </c>
      <c r="AC95" s="53">
        <f>AB95/AB95</f>
        <v>1</v>
      </c>
      <c r="AD95" s="363">
        <v>14047104</v>
      </c>
      <c r="AE95" s="363">
        <v>0.49517</v>
      </c>
      <c r="AF95" s="329">
        <f>(($E$91-Z95)/$E$91)*1000000</f>
        <v>4.5554381870125349</v>
      </c>
      <c r="AG95" s="331">
        <v>3</v>
      </c>
      <c r="AH95" s="334">
        <v>147.07633999999999</v>
      </c>
      <c r="AI95" s="56">
        <v>147.07633999999999</v>
      </c>
      <c r="AJ95" s="68">
        <v>1967314.9</v>
      </c>
      <c r="AK95" s="58">
        <f>AJ95/AJ96</f>
        <v>0.33357236373982435</v>
      </c>
      <c r="AL95" s="336">
        <v>15729979</v>
      </c>
      <c r="AM95" s="326">
        <v>0.49349999999999999</v>
      </c>
      <c r="AN95" s="329">
        <f>(($E$91-AH95)/$E$91)*1000000</f>
        <v>4.2154801134471782</v>
      </c>
      <c r="AO95" s="361">
        <v>3</v>
      </c>
      <c r="AP95" s="362">
        <v>147.07634999999999</v>
      </c>
      <c r="AQ95" s="55">
        <v>130.04997</v>
      </c>
      <c r="AR95" s="52">
        <v>4893286</v>
      </c>
      <c r="AS95" s="53">
        <f t="shared" ref="AS95:AS96" si="123">AR95/$L$95</f>
        <v>1</v>
      </c>
      <c r="AT95" s="363">
        <v>18827395</v>
      </c>
      <c r="AU95" s="363">
        <v>0.49484</v>
      </c>
      <c r="AV95" s="329">
        <f>(($E$91-AP95)/$E$91)*1000000</f>
        <v>4.1474884986954583</v>
      </c>
      <c r="AW95" s="331">
        <v>3</v>
      </c>
      <c r="AX95" s="334">
        <v>147.07633999999999</v>
      </c>
      <c r="AY95" s="56">
        <v>147.07633999999999</v>
      </c>
      <c r="AZ95" s="68">
        <v>1967314.9</v>
      </c>
      <c r="BA95" s="58">
        <f>AZ95/AZ96</f>
        <v>0.33357236373982435</v>
      </c>
      <c r="BB95" s="336">
        <v>15729979</v>
      </c>
      <c r="BC95" s="326">
        <v>0.49349999999999999</v>
      </c>
      <c r="BD95" s="329">
        <f>(($E$91-AX95)/$E$91)*1000000</f>
        <v>4.2154801134471782</v>
      </c>
      <c r="BE95" s="308"/>
      <c r="BF95" s="297"/>
      <c r="BG95" s="297"/>
      <c r="BH95" s="297"/>
      <c r="BI95" s="297"/>
      <c r="BJ95" s="297"/>
      <c r="BK95" s="297"/>
      <c r="BL95" s="297"/>
      <c r="BM95" s="297"/>
      <c r="BN95" s="297"/>
      <c r="BO95" s="297"/>
      <c r="BP95" s="297"/>
      <c r="BQ95" s="289"/>
      <c r="BR95" s="289"/>
      <c r="BS95" s="289"/>
      <c r="BT95" s="289"/>
    </row>
    <row r="96" spans="1:72" ht="12.75" x14ac:dyDescent="0.2">
      <c r="A96" s="399"/>
      <c r="B96" s="292"/>
      <c r="C96" s="292"/>
      <c r="D96" s="292"/>
      <c r="E96" s="292"/>
      <c r="F96" s="292"/>
      <c r="G96" s="292"/>
      <c r="H96" s="292"/>
      <c r="I96" s="332"/>
      <c r="J96" s="359"/>
      <c r="K96" s="61">
        <v>84.044839999999994</v>
      </c>
      <c r="L96" s="62">
        <v>972381.1</v>
      </c>
      <c r="M96" s="53">
        <f t="shared" si="122"/>
        <v>0.19871740584956613</v>
      </c>
      <c r="N96" s="360"/>
      <c r="O96" s="360"/>
      <c r="P96" s="328"/>
      <c r="Q96" s="332"/>
      <c r="R96" s="359"/>
      <c r="S96" s="61">
        <v>84.044849999999997</v>
      </c>
      <c r="T96" s="62">
        <v>2341144</v>
      </c>
      <c r="U96" s="53">
        <f>T96/T95</f>
        <v>0.17850098890022401</v>
      </c>
      <c r="V96" s="360"/>
      <c r="W96" s="360"/>
      <c r="X96" s="328"/>
      <c r="Y96" s="332"/>
      <c r="Z96" s="359"/>
      <c r="AA96" s="61">
        <v>84.044820000000001</v>
      </c>
      <c r="AB96" s="62">
        <v>834606.5</v>
      </c>
      <c r="AC96" s="147">
        <f>AB96/AB95</f>
        <v>0.17126105513717604</v>
      </c>
      <c r="AD96" s="360"/>
      <c r="AE96" s="360"/>
      <c r="AF96" s="328"/>
      <c r="AG96" s="332"/>
      <c r="AH96" s="359"/>
      <c r="AI96" s="49">
        <v>130.04992999999999</v>
      </c>
      <c r="AJ96" s="63">
        <v>5897715.5</v>
      </c>
      <c r="AK96" s="58">
        <f>AJ96/AJ96</f>
        <v>1</v>
      </c>
      <c r="AL96" s="360"/>
      <c r="AM96" s="360"/>
      <c r="AN96" s="328"/>
      <c r="AO96" s="332"/>
      <c r="AP96" s="359"/>
      <c r="AQ96" s="61">
        <v>84.044839999999994</v>
      </c>
      <c r="AR96" s="62">
        <v>972381.1</v>
      </c>
      <c r="AS96" s="53">
        <f t="shared" si="123"/>
        <v>0.19871740584956613</v>
      </c>
      <c r="AT96" s="360"/>
      <c r="AU96" s="360"/>
      <c r="AV96" s="328"/>
      <c r="AW96" s="332"/>
      <c r="AX96" s="359"/>
      <c r="AY96" s="49">
        <v>130.04992999999999</v>
      </c>
      <c r="AZ96" s="63">
        <v>5897715.5</v>
      </c>
      <c r="BA96" s="58">
        <f>AZ96/AZ96</f>
        <v>1</v>
      </c>
      <c r="BB96" s="360"/>
      <c r="BC96" s="360"/>
      <c r="BD96" s="328"/>
      <c r="BE96" s="308"/>
      <c r="BF96" s="297"/>
      <c r="BG96" s="297"/>
      <c r="BH96" s="297"/>
      <c r="BI96" s="297"/>
      <c r="BJ96" s="297"/>
      <c r="BK96" s="297"/>
      <c r="BL96" s="297"/>
      <c r="BM96" s="297"/>
      <c r="BN96" s="297"/>
      <c r="BO96" s="297"/>
      <c r="BP96" s="297"/>
      <c r="BQ96" s="289"/>
      <c r="BR96" s="289"/>
      <c r="BS96" s="289"/>
      <c r="BT96" s="289"/>
    </row>
    <row r="97" spans="1:72" ht="12.75" x14ac:dyDescent="0.2">
      <c r="A97" s="399"/>
      <c r="B97" s="292"/>
      <c r="C97" s="292"/>
      <c r="D97" s="292"/>
      <c r="E97" s="292"/>
      <c r="F97" s="292"/>
      <c r="G97" s="292"/>
      <c r="H97" s="292"/>
      <c r="I97" s="148" t="s">
        <v>84</v>
      </c>
      <c r="J97" s="149">
        <f>AVERAGE(J91:J96)</f>
        <v>147.07636666666664</v>
      </c>
      <c r="K97" s="428" t="s">
        <v>85</v>
      </c>
      <c r="L97" s="150">
        <f>AVERAGE(L91,L93,L95)</f>
        <v>4867783.333333333</v>
      </c>
      <c r="M97" s="428" t="s">
        <v>85</v>
      </c>
      <c r="N97" s="151">
        <f t="shared" ref="N97:O97" si="124">AVERAGE(N91:N96)</f>
        <v>18906344.666666668</v>
      </c>
      <c r="O97" s="152">
        <f t="shared" si="124"/>
        <v>0.49512333333333336</v>
      </c>
      <c r="P97" s="153">
        <f>AVERAGE(P91,P93,P95)</f>
        <v>4.0341691407759255</v>
      </c>
      <c r="Q97" s="154" t="s">
        <v>84</v>
      </c>
      <c r="R97" s="149">
        <f>AVERAGE(R91:R96)</f>
        <v>147.07642000000001</v>
      </c>
      <c r="S97" s="428" t="s">
        <v>85</v>
      </c>
      <c r="T97" s="150">
        <f>AVERAGE(T91,T93,T95)</f>
        <v>13587369</v>
      </c>
      <c r="U97" s="428" t="s">
        <v>85</v>
      </c>
      <c r="V97" s="151">
        <f t="shared" ref="V97:W97" si="125">AVERAGE(V91:V96)</f>
        <v>18303679.666666668</v>
      </c>
      <c r="W97" s="152">
        <f t="shared" si="125"/>
        <v>0.49423666666666666</v>
      </c>
      <c r="X97" s="153">
        <f>AVERAGE(X91,X93,X95)</f>
        <v>3.6715471954978329</v>
      </c>
      <c r="Y97" s="155" t="s">
        <v>84</v>
      </c>
      <c r="Z97" s="156">
        <f>AVERAGE(Z91:Z96)</f>
        <v>147.07631000000001</v>
      </c>
      <c r="AA97" s="339" t="s">
        <v>85</v>
      </c>
      <c r="AB97" s="157">
        <f>AVERAGE(AB91,AB93,AB95)</f>
        <v>4701457.166666667</v>
      </c>
      <c r="AC97" s="339" t="s">
        <v>85</v>
      </c>
      <c r="AD97" s="158">
        <f t="shared" ref="AD97:AE97" si="126">AVERAGE(AD91:AD96)</f>
        <v>15229371.333333334</v>
      </c>
      <c r="AE97" s="159">
        <f t="shared" si="126"/>
        <v>0.49480333333333332</v>
      </c>
      <c r="AF97" s="160">
        <f>AVERAGE(AF91,AF93,AF95)</f>
        <v>4.4194549575735094</v>
      </c>
      <c r="AG97" s="161" t="s">
        <v>84</v>
      </c>
      <c r="AH97" s="162">
        <f>AVERAGE(AH91:AH96)</f>
        <v>147.07636333333332</v>
      </c>
      <c r="AI97" s="339" t="s">
        <v>85</v>
      </c>
      <c r="AJ97" s="157">
        <f>AVERAGE(AJ91,AJ93,AJ95)</f>
        <v>1880380.7</v>
      </c>
      <c r="AK97" s="339" t="s">
        <v>85</v>
      </c>
      <c r="AL97" s="158">
        <f t="shared" ref="AL97:AM97" si="127">AVERAGE(AL91:AL96)</f>
        <v>15749505.666666666</v>
      </c>
      <c r="AM97" s="159">
        <f t="shared" si="127"/>
        <v>0.49414000000000002</v>
      </c>
      <c r="AN97" s="160">
        <f>AVERAGE(AN91,AN93,AN95)</f>
        <v>4.0568330123598315</v>
      </c>
      <c r="AO97" s="163" t="s">
        <v>84</v>
      </c>
      <c r="AP97" s="164">
        <f>AVERAGE(AP91:AP96)</f>
        <v>147.07636666666664</v>
      </c>
      <c r="AQ97" s="337" t="s">
        <v>85</v>
      </c>
      <c r="AR97" s="165">
        <f>AVERAGE(AR91,AR93,AR95)</f>
        <v>4867783.333333333</v>
      </c>
      <c r="AS97" s="337" t="s">
        <v>85</v>
      </c>
      <c r="AT97" s="166">
        <f t="shared" ref="AT97:AU97" si="128">AVERAGE(AT91:AT96)</f>
        <v>18906344.666666668</v>
      </c>
      <c r="AU97" s="167">
        <f t="shared" si="128"/>
        <v>0.49512333333333336</v>
      </c>
      <c r="AV97" s="168">
        <f>AVERAGE(AV91,AV93,AV95)</f>
        <v>4.0341691407759255</v>
      </c>
      <c r="AW97" s="86" t="s">
        <v>84</v>
      </c>
      <c r="AX97" s="164">
        <f>AVERAGE(AX91:AX96)</f>
        <v>147.07636333333332</v>
      </c>
      <c r="AY97" s="337" t="s">
        <v>85</v>
      </c>
      <c r="AZ97" s="169">
        <f>AVERAGE(AZ91,AZ93,AZ95)</f>
        <v>1880380.7</v>
      </c>
      <c r="BA97" s="337" t="s">
        <v>85</v>
      </c>
      <c r="BB97" s="166">
        <f t="shared" ref="BB97:BC97" si="129">AVERAGE(BB91:BB96)</f>
        <v>15749505.666666666</v>
      </c>
      <c r="BC97" s="167">
        <f t="shared" si="129"/>
        <v>0.49414000000000002</v>
      </c>
      <c r="BD97" s="168">
        <f>AVERAGE(BD91,BD93,BD95)</f>
        <v>4.0568330123598315</v>
      </c>
      <c r="BE97" s="309"/>
      <c r="BF97" s="310"/>
      <c r="BG97" s="310"/>
      <c r="BH97" s="310"/>
      <c r="BI97" s="310"/>
      <c r="BJ97" s="310"/>
      <c r="BK97" s="310"/>
      <c r="BL97" s="310"/>
      <c r="BM97" s="310"/>
      <c r="BN97" s="310"/>
      <c r="BO97" s="310"/>
      <c r="BP97" s="310"/>
      <c r="BQ97" s="289"/>
      <c r="BR97" s="289"/>
      <c r="BS97" s="289"/>
      <c r="BT97" s="289"/>
    </row>
    <row r="98" spans="1:72" ht="12.75" x14ac:dyDescent="0.2">
      <c r="A98" s="491"/>
      <c r="B98" s="491"/>
      <c r="C98" s="288"/>
      <c r="D98" s="288"/>
      <c r="E98" s="307"/>
      <c r="F98" s="307"/>
      <c r="G98" s="307"/>
      <c r="H98" s="307"/>
      <c r="I98" s="148" t="s">
        <v>86</v>
      </c>
      <c r="J98" s="149">
        <f>STDEV(J91:J96)</f>
        <v>2.8867513468644234E-5</v>
      </c>
      <c r="K98" s="325"/>
      <c r="L98" s="150">
        <f>STDEV(L91,L93,L95)</f>
        <v>584910.12690355547</v>
      </c>
      <c r="M98" s="325"/>
      <c r="N98" s="151">
        <f t="shared" ref="N98:O98" si="130">STDEV(N91:N96)</f>
        <v>327932.36154782487</v>
      </c>
      <c r="O98" s="152">
        <f t="shared" si="130"/>
        <v>3.1973947728320974E-4</v>
      </c>
      <c r="P98" s="153">
        <f>STDEV(P91,P93,P95)</f>
        <v>0.19627488539771429</v>
      </c>
      <c r="Q98" s="154" t="s">
        <v>86</v>
      </c>
      <c r="R98" s="149">
        <f>STDEV(R91:R96)</f>
        <v>2.9999999995311555E-5</v>
      </c>
      <c r="S98" s="325"/>
      <c r="T98" s="150">
        <f>STDEV(T91,T93,T95)</f>
        <v>867973.69201664173</v>
      </c>
      <c r="U98" s="325"/>
      <c r="V98" s="151">
        <f t="shared" ref="V98:W98" si="131">STDEV(V91:V96)</f>
        <v>2374432.4819510686</v>
      </c>
      <c r="W98" s="152">
        <f t="shared" si="131"/>
        <v>4.9217205663600722E-4</v>
      </c>
      <c r="X98" s="153">
        <f>STDEV(X91,X93,X95)</f>
        <v>0.20397484415853784</v>
      </c>
      <c r="Y98" s="170" t="s">
        <v>86</v>
      </c>
      <c r="Z98" s="171">
        <f>STDEV(Z91:Z96)</f>
        <v>7.2111025516403282E-5</v>
      </c>
      <c r="AA98" s="325"/>
      <c r="AB98" s="172">
        <f>STDEV(AB91,AB93,AB95)</f>
        <v>208927.11448393512</v>
      </c>
      <c r="AC98" s="325"/>
      <c r="AD98" s="173">
        <f t="shared" ref="AD98:AE98" si="132">STDEV(AD91:AD96)</f>
        <v>1631495.7629247259</v>
      </c>
      <c r="AE98" s="174">
        <f t="shared" si="132"/>
        <v>3.9208842540087194E-4</v>
      </c>
      <c r="AF98" s="160">
        <f>STDEV(AF91,AF93,AF95)</f>
        <v>0.49029450647064837</v>
      </c>
      <c r="AG98" s="175" t="s">
        <v>86</v>
      </c>
      <c r="AH98" s="171">
        <f>STDEV(AH91:AH96)</f>
        <v>3.2145502546846603E-5</v>
      </c>
      <c r="AI98" s="325"/>
      <c r="AJ98" s="172">
        <f>STDEV(AJ91,AJ93,AJ95)</f>
        <v>135257.44510569455</v>
      </c>
      <c r="AK98" s="325"/>
      <c r="AL98" s="173">
        <f t="shared" ref="AL98:AM98" si="133">STDEV(AL91:AL96)</f>
        <v>1061293.734700405</v>
      </c>
      <c r="AM98" s="174">
        <f t="shared" si="133"/>
        <v>5.7166423711825206E-4</v>
      </c>
      <c r="AN98" s="160">
        <f>STDEV(AN91,AN93,AN95)</f>
        <v>0.21856246244718802</v>
      </c>
      <c r="AO98" s="163" t="s">
        <v>86</v>
      </c>
      <c r="AP98" s="164">
        <f>STDEV(AP91:AP96)</f>
        <v>2.8867513468644234E-5</v>
      </c>
      <c r="AQ98" s="325"/>
      <c r="AR98" s="165">
        <f>STDEV(AR91,AR93,AR95)</f>
        <v>584910.12690355547</v>
      </c>
      <c r="AS98" s="325"/>
      <c r="AT98" s="166">
        <f t="shared" ref="AT98:AU98" si="134">STDEV(AT91:AT96)</f>
        <v>327932.36154782487</v>
      </c>
      <c r="AU98" s="167">
        <f t="shared" si="134"/>
        <v>3.1973947728320974E-4</v>
      </c>
      <c r="AV98" s="168">
        <f>STDEV(AV91,AV93,AV95)</f>
        <v>0.19627488539771429</v>
      </c>
      <c r="AW98" s="105" t="s">
        <v>86</v>
      </c>
      <c r="AX98" s="176">
        <f>STDEV(AX91:AX96)</f>
        <v>3.2145502546846603E-5</v>
      </c>
      <c r="AY98" s="325"/>
      <c r="AZ98" s="165">
        <f>STDEV(AZ91,AZ93,AZ95)</f>
        <v>135257.44510569455</v>
      </c>
      <c r="BA98" s="325"/>
      <c r="BB98" s="177">
        <f t="shared" ref="BB98:BC98" si="135">STDEV(BB91:BB96)</f>
        <v>1061293.734700405</v>
      </c>
      <c r="BC98" s="178">
        <f t="shared" si="135"/>
        <v>5.7166423711825206E-4</v>
      </c>
      <c r="BD98" s="168">
        <f>STDEV(BD91,BD93,BD95)</f>
        <v>0.21856246244718802</v>
      </c>
      <c r="BE98" s="309"/>
      <c r="BF98" s="310"/>
      <c r="BG98" s="310"/>
      <c r="BH98" s="310"/>
      <c r="BI98" s="310"/>
      <c r="BJ98" s="310"/>
      <c r="BK98" s="310"/>
      <c r="BL98" s="310"/>
      <c r="BM98" s="310"/>
      <c r="BN98" s="310"/>
      <c r="BO98" s="310"/>
      <c r="BP98" s="310"/>
      <c r="BQ98" s="289"/>
      <c r="BR98" s="289"/>
      <c r="BS98" s="289"/>
      <c r="BT98" s="289"/>
    </row>
    <row r="99" spans="1:72" ht="12.75" x14ac:dyDescent="0.2">
      <c r="A99" s="344" t="s">
        <v>67</v>
      </c>
      <c r="B99" s="351" t="s">
        <v>10</v>
      </c>
      <c r="C99" s="352" t="s">
        <v>68</v>
      </c>
      <c r="D99" s="352" t="s">
        <v>69</v>
      </c>
      <c r="E99" s="353" t="s">
        <v>70</v>
      </c>
      <c r="F99" s="341"/>
      <c r="G99" s="341"/>
      <c r="H99" s="354"/>
      <c r="I99" s="355" t="s">
        <v>71</v>
      </c>
      <c r="J99" s="341"/>
      <c r="K99" s="341"/>
      <c r="L99" s="341"/>
      <c r="M99" s="341"/>
      <c r="N99" s="341"/>
      <c r="O99" s="341"/>
      <c r="P99" s="342"/>
      <c r="Q99" s="355" t="s">
        <v>71</v>
      </c>
      <c r="R99" s="341"/>
      <c r="S99" s="341"/>
      <c r="T99" s="341"/>
      <c r="U99" s="341"/>
      <c r="V99" s="341"/>
      <c r="W99" s="341"/>
      <c r="X99" s="342"/>
      <c r="Y99" s="340" t="s">
        <v>71</v>
      </c>
      <c r="Z99" s="341"/>
      <c r="AA99" s="341"/>
      <c r="AB99" s="341"/>
      <c r="AC99" s="341"/>
      <c r="AD99" s="341"/>
      <c r="AE99" s="341"/>
      <c r="AF99" s="342"/>
      <c r="AG99" s="340" t="s">
        <v>71</v>
      </c>
      <c r="AH99" s="341"/>
      <c r="AI99" s="341"/>
      <c r="AJ99" s="341"/>
      <c r="AK99" s="341"/>
      <c r="AL99" s="341"/>
      <c r="AM99" s="341"/>
      <c r="AN99" s="342"/>
      <c r="AO99" s="343" t="s">
        <v>71</v>
      </c>
      <c r="AP99" s="341"/>
      <c r="AQ99" s="341"/>
      <c r="AR99" s="341"/>
      <c r="AS99" s="341"/>
      <c r="AT99" s="341"/>
      <c r="AU99" s="341"/>
      <c r="AV99" s="342"/>
      <c r="AW99" s="343" t="s">
        <v>71</v>
      </c>
      <c r="AX99" s="341"/>
      <c r="AY99" s="341"/>
      <c r="AZ99" s="341"/>
      <c r="BA99" s="341"/>
      <c r="BB99" s="341"/>
      <c r="BC99" s="341"/>
      <c r="BD99" s="342"/>
      <c r="BE99" s="288"/>
      <c r="BF99" s="288"/>
      <c r="BG99" s="288"/>
      <c r="BH99" s="288"/>
      <c r="BI99" s="288"/>
      <c r="BJ99" s="288"/>
      <c r="BK99" s="288"/>
      <c r="BL99" s="288"/>
      <c r="BM99" s="288"/>
      <c r="BN99" s="288"/>
      <c r="BO99" s="288"/>
      <c r="BP99" s="288"/>
      <c r="BQ99" s="289"/>
      <c r="BR99" s="289"/>
      <c r="BS99" s="289"/>
      <c r="BT99" s="289"/>
    </row>
    <row r="100" spans="1:72" ht="38.25" x14ac:dyDescent="0.2">
      <c r="A100" s="333"/>
      <c r="B100" s="325"/>
      <c r="C100" s="325"/>
      <c r="D100" s="325"/>
      <c r="E100" s="32" t="s">
        <v>29</v>
      </c>
      <c r="F100" s="356" t="s">
        <v>72</v>
      </c>
      <c r="G100" s="357"/>
      <c r="H100" s="32" t="s">
        <v>73</v>
      </c>
      <c r="I100" s="111" t="s">
        <v>74</v>
      </c>
      <c r="J100" s="38" t="s">
        <v>29</v>
      </c>
      <c r="K100" s="112" t="s">
        <v>72</v>
      </c>
      <c r="L100" s="113" t="s">
        <v>76</v>
      </c>
      <c r="M100" s="112" t="s">
        <v>73</v>
      </c>
      <c r="N100" s="112" t="s">
        <v>77</v>
      </c>
      <c r="O100" s="112" t="s">
        <v>78</v>
      </c>
      <c r="P100" s="114" t="s">
        <v>79</v>
      </c>
      <c r="Q100" s="111" t="s">
        <v>74</v>
      </c>
      <c r="R100" s="38" t="s">
        <v>75</v>
      </c>
      <c r="S100" s="112" t="s">
        <v>72</v>
      </c>
      <c r="T100" s="113" t="s">
        <v>76</v>
      </c>
      <c r="U100" s="112" t="s">
        <v>73</v>
      </c>
      <c r="V100" s="112" t="s">
        <v>77</v>
      </c>
      <c r="W100" s="112" t="s">
        <v>78</v>
      </c>
      <c r="X100" s="114" t="s">
        <v>79</v>
      </c>
      <c r="Y100" s="39" t="s">
        <v>74</v>
      </c>
      <c r="Z100" s="40" t="s">
        <v>29</v>
      </c>
      <c r="AA100" s="41" t="s">
        <v>72</v>
      </c>
      <c r="AB100" s="42" t="s">
        <v>76</v>
      </c>
      <c r="AC100" s="41" t="s">
        <v>73</v>
      </c>
      <c r="AD100" s="41" t="s">
        <v>77</v>
      </c>
      <c r="AE100" s="41" t="s">
        <v>78</v>
      </c>
      <c r="AF100" s="43" t="s">
        <v>79</v>
      </c>
      <c r="AG100" s="39" t="s">
        <v>74</v>
      </c>
      <c r="AH100" s="40" t="s">
        <v>29</v>
      </c>
      <c r="AI100" s="41" t="s">
        <v>72</v>
      </c>
      <c r="AJ100" s="42" t="s">
        <v>76</v>
      </c>
      <c r="AK100" s="41" t="s">
        <v>73</v>
      </c>
      <c r="AL100" s="41" t="s">
        <v>77</v>
      </c>
      <c r="AM100" s="41" t="s">
        <v>78</v>
      </c>
      <c r="AN100" s="43" t="s">
        <v>79</v>
      </c>
      <c r="AO100" s="115" t="s">
        <v>74</v>
      </c>
      <c r="AP100" s="116" t="s">
        <v>29</v>
      </c>
      <c r="AQ100" s="117" t="s">
        <v>72</v>
      </c>
      <c r="AR100" s="118" t="s">
        <v>76</v>
      </c>
      <c r="AS100" s="117" t="s">
        <v>73</v>
      </c>
      <c r="AT100" s="117" t="s">
        <v>77</v>
      </c>
      <c r="AU100" s="117" t="s">
        <v>78</v>
      </c>
      <c r="AV100" s="119" t="s">
        <v>79</v>
      </c>
      <c r="AW100" s="44" t="s">
        <v>74</v>
      </c>
      <c r="AX100" s="45" t="s">
        <v>29</v>
      </c>
      <c r="AY100" s="46" t="s">
        <v>72</v>
      </c>
      <c r="AZ100" s="47" t="s">
        <v>76</v>
      </c>
      <c r="BA100" s="46" t="s">
        <v>73</v>
      </c>
      <c r="BB100" s="46" t="s">
        <v>77</v>
      </c>
      <c r="BC100" s="46" t="s">
        <v>78</v>
      </c>
      <c r="BD100" s="48" t="s">
        <v>79</v>
      </c>
      <c r="BE100" s="306"/>
      <c r="BF100" s="307"/>
      <c r="BG100" s="307"/>
      <c r="BH100" s="307"/>
      <c r="BI100" s="307"/>
      <c r="BJ100" s="307"/>
      <c r="BK100" s="307"/>
      <c r="BL100" s="307"/>
      <c r="BM100" s="307"/>
      <c r="BN100" s="307"/>
      <c r="BO100" s="307"/>
      <c r="BP100" s="307"/>
      <c r="BQ100" s="289"/>
      <c r="BR100" s="289"/>
      <c r="BS100" s="289"/>
      <c r="BT100" s="289"/>
    </row>
    <row r="101" spans="1:72" x14ac:dyDescent="0.2">
      <c r="A101" s="389" t="s">
        <v>102</v>
      </c>
      <c r="B101" s="367" t="s">
        <v>245</v>
      </c>
      <c r="C101" s="368">
        <v>121.01974</v>
      </c>
      <c r="D101" s="348" t="s">
        <v>12</v>
      </c>
      <c r="E101" s="349">
        <v>122.02757</v>
      </c>
      <c r="F101" s="49">
        <v>122.02757</v>
      </c>
      <c r="G101" s="144" t="s">
        <v>246</v>
      </c>
      <c r="H101" s="60">
        <v>0.16600000000000001</v>
      </c>
      <c r="I101" s="361">
        <v>1</v>
      </c>
      <c r="J101" s="362">
        <v>122.02715999999999</v>
      </c>
      <c r="K101" s="55">
        <v>122.0271</v>
      </c>
      <c r="L101" s="67">
        <v>23446.5</v>
      </c>
      <c r="M101" s="53">
        <f>L101/L102</f>
        <v>0.31128479574943213</v>
      </c>
      <c r="N101" s="363" t="s">
        <v>85</v>
      </c>
      <c r="O101" s="363">
        <v>0.54249000000000003</v>
      </c>
      <c r="P101" s="329">
        <f>(($E$101-J101)/$E$101)*1000000</f>
        <v>3.3598964562044618</v>
      </c>
      <c r="Q101" s="331">
        <v>1</v>
      </c>
      <c r="R101" s="334">
        <v>122.02731</v>
      </c>
      <c r="S101" s="56">
        <v>122.02731</v>
      </c>
      <c r="T101" s="68">
        <v>29868.400000000001</v>
      </c>
      <c r="U101" s="58">
        <f>T101/T102</f>
        <v>0.37789780397604705</v>
      </c>
      <c r="V101" s="336">
        <v>166519</v>
      </c>
      <c r="W101" s="336">
        <v>0.54200999999999999</v>
      </c>
      <c r="X101" s="329">
        <f>(($E$101-R101)/$E$101)*1000000</f>
        <v>2.1306660453638671</v>
      </c>
      <c r="Y101" s="331">
        <v>1</v>
      </c>
      <c r="Z101" s="334">
        <v>122.02709</v>
      </c>
      <c r="AA101" s="56">
        <v>122.02709</v>
      </c>
      <c r="AB101" s="68">
        <v>9567.1</v>
      </c>
      <c r="AC101" s="58">
        <f>AB101/AB102</f>
        <v>0.46511096526410461</v>
      </c>
      <c r="AD101" s="336">
        <v>3108469</v>
      </c>
      <c r="AE101" s="336">
        <v>0.59133999999999998</v>
      </c>
      <c r="AF101" s="329">
        <f>(($E$101-Z101)/$E$101)*1000000</f>
        <v>3.9335373145268657</v>
      </c>
      <c r="AG101" s="331">
        <v>1</v>
      </c>
      <c r="AH101" s="334">
        <v>122.02726</v>
      </c>
      <c r="AI101" s="56">
        <v>122.02726</v>
      </c>
      <c r="AJ101" s="68">
        <v>75925.8</v>
      </c>
      <c r="AK101" s="58">
        <f>AJ101/AJ102</f>
        <v>0.80435837403197274</v>
      </c>
      <c r="AL101" s="336">
        <v>1957479</v>
      </c>
      <c r="AM101" s="336">
        <v>0.49431999999999998</v>
      </c>
      <c r="AN101" s="329">
        <f>(($E$101-AH101)/$E$101)*1000000</f>
        <v>2.5404095156440651</v>
      </c>
      <c r="AO101" s="361">
        <v>1</v>
      </c>
      <c r="AP101" s="362">
        <v>122.02715999999999</v>
      </c>
      <c r="AQ101" s="55">
        <v>122.0271</v>
      </c>
      <c r="AR101" s="67">
        <v>23446.5</v>
      </c>
      <c r="AS101" s="53">
        <f>AR101/AR102</f>
        <v>0.31128479574943213</v>
      </c>
      <c r="AT101" s="363" t="s">
        <v>85</v>
      </c>
      <c r="AU101" s="363">
        <v>0.54249000000000003</v>
      </c>
      <c r="AV101" s="329">
        <f>(($E$101-AP101)/$E$101)*1000000</f>
        <v>3.3598964562044618</v>
      </c>
      <c r="AW101" s="331">
        <v>1</v>
      </c>
      <c r="AX101" s="334">
        <v>122.02726</v>
      </c>
      <c r="AY101" s="56">
        <v>122.02726</v>
      </c>
      <c r="AZ101" s="68">
        <v>75925.8</v>
      </c>
      <c r="BA101" s="58">
        <f>AZ101/AZ102</f>
        <v>0.80435837403197274</v>
      </c>
      <c r="BB101" s="336">
        <v>1957479</v>
      </c>
      <c r="BC101" s="336">
        <v>0.49431999999999998</v>
      </c>
      <c r="BD101" s="329">
        <f>(($E$101-AX101)/$E$101)*1000000</f>
        <v>2.5404095156440651</v>
      </c>
      <c r="BE101" s="308"/>
      <c r="BF101" s="297"/>
      <c r="BG101" s="297"/>
      <c r="BH101" s="297"/>
      <c r="BI101" s="297"/>
      <c r="BJ101" s="297"/>
      <c r="BK101" s="297"/>
      <c r="BL101" s="297"/>
      <c r="BM101" s="297"/>
      <c r="BN101" s="297"/>
      <c r="BO101" s="297"/>
      <c r="BP101" s="297"/>
      <c r="BQ101" s="289"/>
      <c r="BR101" s="289"/>
      <c r="BS101" s="289"/>
      <c r="BT101" s="289"/>
    </row>
    <row r="102" spans="1:72" x14ac:dyDescent="0.2">
      <c r="A102" s="333"/>
      <c r="B102" s="325"/>
      <c r="C102" s="325"/>
      <c r="D102" s="325"/>
      <c r="E102" s="350"/>
      <c r="F102" s="49">
        <v>76.022090000000006</v>
      </c>
      <c r="G102" s="144" t="s">
        <v>247</v>
      </c>
      <c r="H102" s="50">
        <v>1</v>
      </c>
      <c r="I102" s="333"/>
      <c r="J102" s="335"/>
      <c r="K102" s="61">
        <v>76.022000000000006</v>
      </c>
      <c r="L102" s="62">
        <v>75321.7</v>
      </c>
      <c r="M102" s="53">
        <f>L102/L102</f>
        <v>1</v>
      </c>
      <c r="N102" s="325"/>
      <c r="O102" s="325"/>
      <c r="P102" s="328"/>
      <c r="Q102" s="333"/>
      <c r="R102" s="335"/>
      <c r="S102" s="49">
        <v>76.022090000000006</v>
      </c>
      <c r="T102" s="63">
        <v>79038.3</v>
      </c>
      <c r="U102" s="58">
        <f>T102/T102</f>
        <v>1</v>
      </c>
      <c r="V102" s="325"/>
      <c r="W102" s="325"/>
      <c r="X102" s="328"/>
      <c r="Y102" s="333"/>
      <c r="Z102" s="335"/>
      <c r="AA102" s="56">
        <v>76.022019999999998</v>
      </c>
      <c r="AB102" s="63">
        <v>20569.5</v>
      </c>
      <c r="AC102" s="58">
        <f>AB102/AB102</f>
        <v>1</v>
      </c>
      <c r="AD102" s="325"/>
      <c r="AE102" s="325"/>
      <c r="AF102" s="328"/>
      <c r="AG102" s="333"/>
      <c r="AH102" s="335"/>
      <c r="AI102" s="56">
        <v>76.022059999999996</v>
      </c>
      <c r="AJ102" s="63">
        <v>94393</v>
      </c>
      <c r="AK102" s="58">
        <f>AJ102/AJ102</f>
        <v>1</v>
      </c>
      <c r="AL102" s="325"/>
      <c r="AM102" s="325"/>
      <c r="AN102" s="328"/>
      <c r="AO102" s="333"/>
      <c r="AP102" s="335"/>
      <c r="AQ102" s="61">
        <v>76.022000000000006</v>
      </c>
      <c r="AR102" s="62">
        <v>75321.7</v>
      </c>
      <c r="AS102" s="53">
        <f>AR102/AR102</f>
        <v>1</v>
      </c>
      <c r="AT102" s="325"/>
      <c r="AU102" s="325"/>
      <c r="AV102" s="328"/>
      <c r="AW102" s="333"/>
      <c r="AX102" s="335"/>
      <c r="AY102" s="56">
        <v>76.022059999999996</v>
      </c>
      <c r="AZ102" s="63">
        <v>94393</v>
      </c>
      <c r="BA102" s="58">
        <f>AZ102/AZ102</f>
        <v>1</v>
      </c>
      <c r="BB102" s="325"/>
      <c r="BC102" s="325"/>
      <c r="BD102" s="328"/>
      <c r="BE102" s="308"/>
      <c r="BF102" s="297"/>
      <c r="BG102" s="297"/>
      <c r="BH102" s="297"/>
      <c r="BI102" s="297"/>
      <c r="BJ102" s="297"/>
      <c r="BK102" s="297"/>
      <c r="BL102" s="297"/>
      <c r="BM102" s="297"/>
      <c r="BN102" s="297"/>
      <c r="BO102" s="297"/>
      <c r="BP102" s="297"/>
      <c r="BQ102" s="289"/>
      <c r="BR102" s="289"/>
      <c r="BS102" s="289"/>
      <c r="BT102" s="289"/>
    </row>
    <row r="103" spans="1:72" ht="12.75" x14ac:dyDescent="0.2">
      <c r="A103" s="399"/>
      <c r="B103" s="292"/>
      <c r="C103" s="292"/>
      <c r="D103" s="292"/>
      <c r="E103" s="311" t="s">
        <v>103</v>
      </c>
      <c r="F103" s="292"/>
      <c r="G103" s="292"/>
      <c r="H103" s="292"/>
      <c r="I103" s="361">
        <v>2</v>
      </c>
      <c r="J103" s="362">
        <v>122.02719</v>
      </c>
      <c r="K103" s="55">
        <v>122.02719</v>
      </c>
      <c r="L103" s="67">
        <v>39690.699999999997</v>
      </c>
      <c r="M103" s="66">
        <f>L103/L104</f>
        <v>0.52759138641499403</v>
      </c>
      <c r="N103" s="364" t="s">
        <v>85</v>
      </c>
      <c r="O103" s="364">
        <v>0.54293000000000002</v>
      </c>
      <c r="P103" s="329">
        <f>(($E$101-J103)/$E$101)*1000000</f>
        <v>3.1140503739664691</v>
      </c>
      <c r="Q103" s="331">
        <v>2</v>
      </c>
      <c r="R103" s="334">
        <v>122.02704</v>
      </c>
      <c r="S103" s="56">
        <v>122.02704</v>
      </c>
      <c r="T103" s="68">
        <v>41864.1</v>
      </c>
      <c r="U103" s="69">
        <f>T103/T104</f>
        <v>0.84665617719389075</v>
      </c>
      <c r="V103" s="336">
        <v>293164</v>
      </c>
      <c r="W103" s="326">
        <v>0.49414000000000002</v>
      </c>
      <c r="X103" s="329">
        <f>(($E$101-R103)/$E$101)*1000000</f>
        <v>4.3432807848070638</v>
      </c>
      <c r="Y103" s="331">
        <v>2</v>
      </c>
      <c r="Z103" s="334">
        <v>122.02708</v>
      </c>
      <c r="AA103" s="56">
        <v>122.02708</v>
      </c>
      <c r="AB103" s="68">
        <v>42696.9</v>
      </c>
      <c r="AC103" s="69">
        <f>AB103/AB104</f>
        <v>0.78160513443852153</v>
      </c>
      <c r="AD103" s="324">
        <v>1640085</v>
      </c>
      <c r="AE103" s="326">
        <v>0.49439</v>
      </c>
      <c r="AF103" s="329">
        <f>(($E$101-Z103)/$E$101)*1000000</f>
        <v>4.0154860086061968</v>
      </c>
      <c r="AG103" s="331">
        <v>2</v>
      </c>
      <c r="AH103" s="334">
        <v>122.02708</v>
      </c>
      <c r="AI103" s="56">
        <v>122.02708</v>
      </c>
      <c r="AJ103" s="68">
        <v>47100.6</v>
      </c>
      <c r="AK103" s="69">
        <f>AJ103/AJ104</f>
        <v>0.4803184133989794</v>
      </c>
      <c r="AL103" s="336">
        <v>1633546</v>
      </c>
      <c r="AM103" s="326">
        <v>0.49459999999999998</v>
      </c>
      <c r="AN103" s="329">
        <f>(($E$101-AH103)/$E$101)*1000000</f>
        <v>4.0154860086061968</v>
      </c>
      <c r="AO103" s="361">
        <v>2</v>
      </c>
      <c r="AP103" s="362">
        <v>122.02719</v>
      </c>
      <c r="AQ103" s="55">
        <v>122.02719</v>
      </c>
      <c r="AR103" s="67">
        <v>39690.699999999997</v>
      </c>
      <c r="AS103" s="66">
        <f>AR103/AR104</f>
        <v>0.52759138641499403</v>
      </c>
      <c r="AT103" s="364" t="s">
        <v>85</v>
      </c>
      <c r="AU103" s="364">
        <v>0.54293000000000002</v>
      </c>
      <c r="AV103" s="329">
        <f>(($E$101-AP103)/$E$101)*1000000</f>
        <v>3.1140503739664691</v>
      </c>
      <c r="AW103" s="331">
        <v>2</v>
      </c>
      <c r="AX103" s="334">
        <v>122.02708</v>
      </c>
      <c r="AY103" s="56">
        <v>122.02708</v>
      </c>
      <c r="AZ103" s="68">
        <v>47100.6</v>
      </c>
      <c r="BA103" s="69">
        <f>AZ103/AZ104</f>
        <v>0.4803184133989794</v>
      </c>
      <c r="BB103" s="336">
        <v>1633546</v>
      </c>
      <c r="BC103" s="326">
        <v>0.49459999999999998</v>
      </c>
      <c r="BD103" s="329">
        <f>(($E$101-AX103)/$E$101)*1000000</f>
        <v>4.0154860086061968</v>
      </c>
      <c r="BE103" s="309"/>
      <c r="BF103" s="310"/>
      <c r="BG103" s="310"/>
      <c r="BH103" s="310"/>
      <c r="BI103" s="310"/>
      <c r="BJ103" s="310"/>
      <c r="BK103" s="310"/>
      <c r="BL103" s="310"/>
      <c r="BM103" s="310"/>
      <c r="BN103" s="310"/>
      <c r="BO103" s="310"/>
      <c r="BP103" s="310"/>
      <c r="BQ103" s="289"/>
      <c r="BR103" s="289"/>
      <c r="BS103" s="289"/>
      <c r="BT103" s="289"/>
    </row>
    <row r="104" spans="1:72" ht="12.75" x14ac:dyDescent="0.2">
      <c r="A104" s="399"/>
      <c r="B104" s="292"/>
      <c r="C104" s="292"/>
      <c r="D104" s="292"/>
      <c r="E104" s="313" t="s">
        <v>104</v>
      </c>
      <c r="F104" s="292"/>
      <c r="G104" s="314" t="s">
        <v>83</v>
      </c>
      <c r="H104" s="292"/>
      <c r="I104" s="333"/>
      <c r="J104" s="335"/>
      <c r="K104" s="55">
        <v>76.022019999999998</v>
      </c>
      <c r="L104" s="62">
        <v>75230</v>
      </c>
      <c r="M104" s="66">
        <f t="shared" ref="M104:M105" si="136">L104/L104</f>
        <v>1</v>
      </c>
      <c r="N104" s="325"/>
      <c r="O104" s="325"/>
      <c r="P104" s="328"/>
      <c r="Q104" s="333"/>
      <c r="R104" s="335"/>
      <c r="S104" s="56">
        <v>76.021919999999994</v>
      </c>
      <c r="T104" s="56">
        <v>49446.400000000001</v>
      </c>
      <c r="U104" s="69">
        <f>T104/T104</f>
        <v>1</v>
      </c>
      <c r="V104" s="325"/>
      <c r="W104" s="325"/>
      <c r="X104" s="328"/>
      <c r="Y104" s="333"/>
      <c r="Z104" s="335"/>
      <c r="AA104" s="56">
        <v>76.022009999999995</v>
      </c>
      <c r="AB104" s="56">
        <v>54627.199999999997</v>
      </c>
      <c r="AC104" s="69">
        <f>AB104/AB104</f>
        <v>1</v>
      </c>
      <c r="AD104" s="325"/>
      <c r="AE104" s="325"/>
      <c r="AF104" s="328"/>
      <c r="AG104" s="333"/>
      <c r="AH104" s="335"/>
      <c r="AI104" s="56">
        <v>76.022069999999999</v>
      </c>
      <c r="AJ104" s="63">
        <v>98061.2</v>
      </c>
      <c r="AK104" s="69">
        <f>AJ104/AJ104</f>
        <v>1</v>
      </c>
      <c r="AL104" s="325"/>
      <c r="AM104" s="325"/>
      <c r="AN104" s="328"/>
      <c r="AO104" s="333"/>
      <c r="AP104" s="335"/>
      <c r="AQ104" s="55">
        <v>76.022019999999998</v>
      </c>
      <c r="AR104" s="62">
        <v>75230</v>
      </c>
      <c r="AS104" s="66">
        <f t="shared" ref="AS104:AS105" si="137">AR104/AR104</f>
        <v>1</v>
      </c>
      <c r="AT104" s="325"/>
      <c r="AU104" s="325"/>
      <c r="AV104" s="328"/>
      <c r="AW104" s="333"/>
      <c r="AX104" s="335"/>
      <c r="AY104" s="56">
        <v>76.022069999999999</v>
      </c>
      <c r="AZ104" s="63">
        <v>98061.2</v>
      </c>
      <c r="BA104" s="69">
        <f>AZ104/AZ104</f>
        <v>1</v>
      </c>
      <c r="BB104" s="325"/>
      <c r="BC104" s="325"/>
      <c r="BD104" s="328"/>
      <c r="BE104" s="309"/>
      <c r="BF104" s="310"/>
      <c r="BG104" s="310"/>
      <c r="BH104" s="310"/>
      <c r="BI104" s="310"/>
      <c r="BJ104" s="310"/>
      <c r="BK104" s="310"/>
      <c r="BL104" s="310"/>
      <c r="BM104" s="310"/>
      <c r="BN104" s="310"/>
      <c r="BO104" s="310"/>
      <c r="BP104" s="310"/>
      <c r="BQ104" s="289"/>
      <c r="BR104" s="289"/>
      <c r="BS104" s="289"/>
      <c r="BT104" s="289"/>
    </row>
    <row r="105" spans="1:72" ht="12.75" x14ac:dyDescent="0.2">
      <c r="A105" s="399"/>
      <c r="B105" s="292"/>
      <c r="C105" s="292"/>
      <c r="D105" s="292"/>
      <c r="E105" s="292"/>
      <c r="F105" s="292"/>
      <c r="G105" s="292"/>
      <c r="H105" s="292"/>
      <c r="I105" s="361">
        <v>3</v>
      </c>
      <c r="J105" s="362">
        <v>122.02719</v>
      </c>
      <c r="K105" s="55">
        <v>122.02719</v>
      </c>
      <c r="L105" s="67">
        <v>44429.1</v>
      </c>
      <c r="M105" s="66">
        <f t="shared" si="136"/>
        <v>1</v>
      </c>
      <c r="N105" s="364" t="s">
        <v>85</v>
      </c>
      <c r="O105" s="364">
        <v>0.49484</v>
      </c>
      <c r="P105" s="329">
        <f>(($E$101-J105)/$E$101)*1000000</f>
        <v>3.1140503739664691</v>
      </c>
      <c r="Q105" s="331">
        <v>3</v>
      </c>
      <c r="R105" s="334">
        <v>122.02734</v>
      </c>
      <c r="S105" s="56">
        <v>122.02734</v>
      </c>
      <c r="T105" s="57">
        <v>28145</v>
      </c>
      <c r="U105" s="69">
        <f>T105/T106</f>
        <v>0.47256614582808631</v>
      </c>
      <c r="V105" s="336">
        <v>291710</v>
      </c>
      <c r="W105" s="326">
        <v>0.49380000000000002</v>
      </c>
      <c r="X105" s="329">
        <f>(($E$101-R105)/$E$101)*1000000</f>
        <v>1.8848199632423301</v>
      </c>
      <c r="Y105" s="331">
        <v>3</v>
      </c>
      <c r="Z105" s="334">
        <v>122.02725</v>
      </c>
      <c r="AA105" s="56">
        <v>122.02725</v>
      </c>
      <c r="AB105" s="68">
        <v>14445.6</v>
      </c>
      <c r="AC105" s="69">
        <f>AB105/AB106</f>
        <v>0.56885206522723608</v>
      </c>
      <c r="AD105" s="324">
        <v>3826899</v>
      </c>
      <c r="AE105" s="326">
        <v>0.59114999999999995</v>
      </c>
      <c r="AF105" s="329">
        <f>(($E$101-Z105)/$E$101)*1000000</f>
        <v>2.6223582097233962</v>
      </c>
      <c r="AG105" s="331">
        <v>3</v>
      </c>
      <c r="AH105" s="334">
        <v>122.02715000000001</v>
      </c>
      <c r="AI105" s="56">
        <v>122.02715000000001</v>
      </c>
      <c r="AJ105" s="68">
        <v>44728.3</v>
      </c>
      <c r="AK105" s="69">
        <f>AJ105/AJ106</f>
        <v>0.54173898404031773</v>
      </c>
      <c r="AL105" s="336">
        <v>1768065</v>
      </c>
      <c r="AM105" s="326">
        <v>0.49349999999999999</v>
      </c>
      <c r="AN105" s="329">
        <f>(($E$101-AH105)/$E$101)*1000000</f>
        <v>3.4418451501673366</v>
      </c>
      <c r="AO105" s="361">
        <v>3</v>
      </c>
      <c r="AP105" s="362">
        <v>122.02719</v>
      </c>
      <c r="AQ105" s="55">
        <v>122.02719</v>
      </c>
      <c r="AR105" s="67">
        <v>44429.1</v>
      </c>
      <c r="AS105" s="66">
        <f t="shared" si="137"/>
        <v>1</v>
      </c>
      <c r="AT105" s="364" t="s">
        <v>85</v>
      </c>
      <c r="AU105" s="364">
        <v>0.49484</v>
      </c>
      <c r="AV105" s="329">
        <f>(($E$101-AP105)/$E$101)*1000000</f>
        <v>3.1140503739664691</v>
      </c>
      <c r="AW105" s="331">
        <v>3</v>
      </c>
      <c r="AX105" s="334">
        <v>122.02715000000001</v>
      </c>
      <c r="AY105" s="56">
        <v>122.02715000000001</v>
      </c>
      <c r="AZ105" s="68">
        <v>44728.3</v>
      </c>
      <c r="BA105" s="69">
        <f>AZ105/AZ106</f>
        <v>0.54173898404031773</v>
      </c>
      <c r="BB105" s="336">
        <v>1768065</v>
      </c>
      <c r="BC105" s="326">
        <v>0.49349999999999999</v>
      </c>
      <c r="BD105" s="329">
        <f>(($E$101-AX105)/$E$101)*1000000</f>
        <v>3.4418451501673366</v>
      </c>
      <c r="BE105" s="309"/>
      <c r="BF105" s="310"/>
      <c r="BG105" s="310"/>
      <c r="BH105" s="310"/>
      <c r="BI105" s="310"/>
      <c r="BJ105" s="310"/>
      <c r="BK105" s="310"/>
      <c r="BL105" s="310"/>
      <c r="BM105" s="310"/>
      <c r="BN105" s="310"/>
      <c r="BO105" s="310"/>
      <c r="BP105" s="310"/>
      <c r="BQ105" s="289"/>
      <c r="BR105" s="289"/>
      <c r="BS105" s="289"/>
      <c r="BT105" s="289"/>
    </row>
    <row r="106" spans="1:72" ht="12.75" x14ac:dyDescent="0.2">
      <c r="A106" s="399"/>
      <c r="B106" s="292"/>
      <c r="C106" s="292"/>
      <c r="D106" s="292"/>
      <c r="E106" s="292"/>
      <c r="F106" s="292"/>
      <c r="G106" s="292"/>
      <c r="H106" s="292"/>
      <c r="I106" s="333"/>
      <c r="J106" s="335"/>
      <c r="K106" s="55">
        <v>76.021879999999996</v>
      </c>
      <c r="L106" s="55">
        <v>31520.799999999999</v>
      </c>
      <c r="M106" s="66">
        <f>L106/L105</f>
        <v>0.70946294208075333</v>
      </c>
      <c r="N106" s="325"/>
      <c r="O106" s="325"/>
      <c r="P106" s="328"/>
      <c r="Q106" s="333"/>
      <c r="R106" s="335"/>
      <c r="S106" s="56">
        <v>76.022059999999996</v>
      </c>
      <c r="T106" s="63">
        <v>59557.8</v>
      </c>
      <c r="U106" s="69">
        <f>T106/T106</f>
        <v>1</v>
      </c>
      <c r="V106" s="325"/>
      <c r="W106" s="325"/>
      <c r="X106" s="328"/>
      <c r="Y106" s="333"/>
      <c r="Z106" s="335"/>
      <c r="AA106" s="56">
        <v>76.022090000000006</v>
      </c>
      <c r="AB106" s="56">
        <v>25394.3</v>
      </c>
      <c r="AC106" s="69">
        <f>AB106/AB106</f>
        <v>1</v>
      </c>
      <c r="AD106" s="325"/>
      <c r="AE106" s="325"/>
      <c r="AF106" s="328"/>
      <c r="AG106" s="333"/>
      <c r="AH106" s="335"/>
      <c r="AI106" s="56">
        <v>76.022080000000003</v>
      </c>
      <c r="AJ106" s="56">
        <v>82564.3</v>
      </c>
      <c r="AK106" s="69">
        <f>AJ106/AJ106</f>
        <v>1</v>
      </c>
      <c r="AL106" s="325"/>
      <c r="AM106" s="325"/>
      <c r="AN106" s="328"/>
      <c r="AO106" s="333"/>
      <c r="AP106" s="335"/>
      <c r="AQ106" s="55">
        <v>76.021879999999996</v>
      </c>
      <c r="AR106" s="55">
        <v>31520.799999999999</v>
      </c>
      <c r="AS106" s="66">
        <f>AR106/AR105</f>
        <v>0.70946294208075333</v>
      </c>
      <c r="AT106" s="325"/>
      <c r="AU106" s="325"/>
      <c r="AV106" s="328"/>
      <c r="AW106" s="333"/>
      <c r="AX106" s="335"/>
      <c r="AY106" s="56">
        <v>76.022080000000003</v>
      </c>
      <c r="AZ106" s="56">
        <v>82564.3</v>
      </c>
      <c r="BA106" s="69">
        <f>AZ106/AZ106</f>
        <v>1</v>
      </c>
      <c r="BB106" s="325"/>
      <c r="BC106" s="325"/>
      <c r="BD106" s="328"/>
      <c r="BE106" s="309"/>
      <c r="BF106" s="310"/>
      <c r="BG106" s="310"/>
      <c r="BH106" s="310"/>
      <c r="BI106" s="310"/>
      <c r="BJ106" s="310"/>
      <c r="BK106" s="310"/>
      <c r="BL106" s="310"/>
      <c r="BM106" s="310"/>
      <c r="BN106" s="310"/>
      <c r="BO106" s="310"/>
      <c r="BP106" s="310"/>
      <c r="BQ106" s="289"/>
      <c r="BR106" s="289"/>
      <c r="BS106" s="289"/>
      <c r="BT106" s="289"/>
    </row>
    <row r="107" spans="1:72" ht="12.75" x14ac:dyDescent="0.2">
      <c r="A107" s="399"/>
      <c r="B107" s="491"/>
      <c r="C107" s="288"/>
      <c r="D107" s="288"/>
      <c r="E107" s="290"/>
      <c r="F107" s="290"/>
      <c r="G107" s="290"/>
      <c r="H107" s="290"/>
      <c r="I107" s="72" t="s">
        <v>84</v>
      </c>
      <c r="J107" s="142">
        <f>AVERAGE(J101:J106)</f>
        <v>122.02718</v>
      </c>
      <c r="K107" s="338" t="s">
        <v>85</v>
      </c>
      <c r="L107" s="74">
        <f>AVERAGE(L101,L103,L105)</f>
        <v>35855.433333333327</v>
      </c>
      <c r="M107" s="338" t="s">
        <v>85</v>
      </c>
      <c r="N107" s="338" t="s">
        <v>85</v>
      </c>
      <c r="O107" s="76">
        <f>AVERAGE(O101:O106)</f>
        <v>0.5267533333333333</v>
      </c>
      <c r="P107" s="77">
        <f>AVERAGE(P101,P103,P105)</f>
        <v>3.1959990680458001</v>
      </c>
      <c r="Q107" s="78" t="s">
        <v>84</v>
      </c>
      <c r="R107" s="142">
        <f>AVERAGE(R101:R106)</f>
        <v>122.02722999999999</v>
      </c>
      <c r="S107" s="338" t="s">
        <v>85</v>
      </c>
      <c r="T107" s="74">
        <f>AVERAGE(T101,T103,T105)</f>
        <v>33292.5</v>
      </c>
      <c r="U107" s="338" t="s">
        <v>85</v>
      </c>
      <c r="V107" s="75">
        <f t="shared" ref="V107:W107" si="138">AVERAGE(V101:V106)</f>
        <v>250464.33333333334</v>
      </c>
      <c r="W107" s="76">
        <f t="shared" si="138"/>
        <v>0.50998333333333334</v>
      </c>
      <c r="X107" s="77">
        <f>AVERAGE(X101,X103,X105)</f>
        <v>2.7862555978044203</v>
      </c>
      <c r="Y107" s="80" t="s">
        <v>84</v>
      </c>
      <c r="Z107" s="180">
        <f>AVERAGE(Z101:Z106)</f>
        <v>122.02713999999999</v>
      </c>
      <c r="AA107" s="371" t="s">
        <v>85</v>
      </c>
      <c r="AB107" s="131">
        <f>AVERAGE(AB101,AB103,AB105)</f>
        <v>22236.533333333336</v>
      </c>
      <c r="AC107" s="371" t="s">
        <v>85</v>
      </c>
      <c r="AD107" s="83">
        <f t="shared" ref="AD107:AE107" si="139">AVERAGE(AD101:AD106)</f>
        <v>2858484.3333333335</v>
      </c>
      <c r="AE107" s="84">
        <f t="shared" si="139"/>
        <v>0.5589599999999999</v>
      </c>
      <c r="AF107" s="85">
        <f>AVERAGE(AF101,AF103,AF105)</f>
        <v>3.5237938442854859</v>
      </c>
      <c r="AG107" s="161" t="s">
        <v>84</v>
      </c>
      <c r="AH107" s="81">
        <f>AVERAGE(AH101:AH106)</f>
        <v>122.02716333333335</v>
      </c>
      <c r="AI107" s="371" t="s">
        <v>85</v>
      </c>
      <c r="AJ107" s="82">
        <f>AVERAGE(AJ101,AJ103,AJ105)</f>
        <v>55918.233333333337</v>
      </c>
      <c r="AK107" s="371" t="s">
        <v>85</v>
      </c>
      <c r="AL107" s="83">
        <f t="shared" ref="AL107:AM107" si="140">AVERAGE(AL101:AL106)</f>
        <v>1786363.3333333333</v>
      </c>
      <c r="AM107" s="84">
        <f t="shared" si="140"/>
        <v>0.49414000000000002</v>
      </c>
      <c r="AN107" s="85">
        <f>AVERAGE(AN101,AN103,AN105)</f>
        <v>3.3325802248058665</v>
      </c>
      <c r="AO107" s="86" t="s">
        <v>84</v>
      </c>
      <c r="AP107" s="143">
        <f>AVERAGE(AP101:AP106)</f>
        <v>122.02718</v>
      </c>
      <c r="AQ107" s="365" t="s">
        <v>85</v>
      </c>
      <c r="AR107" s="88">
        <f>AVERAGE(AR101,AR103,AR105)</f>
        <v>35855.433333333327</v>
      </c>
      <c r="AS107" s="365" t="s">
        <v>85</v>
      </c>
      <c r="AT107" s="365" t="s">
        <v>85</v>
      </c>
      <c r="AU107" s="90">
        <f>AVERAGE(AU101:AU106)</f>
        <v>0.5267533333333333</v>
      </c>
      <c r="AV107" s="91">
        <f>AVERAGE(AV101,AV103,AV105)</f>
        <v>3.1959990680458001</v>
      </c>
      <c r="AW107" s="86" t="s">
        <v>84</v>
      </c>
      <c r="AX107" s="93">
        <f>AVERAGE(AX101:AX106)</f>
        <v>122.02716333333335</v>
      </c>
      <c r="AY107" s="365" t="s">
        <v>85</v>
      </c>
      <c r="AZ107" s="88">
        <f>AVERAGE(AZ101,AZ103,AZ105)</f>
        <v>55918.233333333337</v>
      </c>
      <c r="BA107" s="365" t="s">
        <v>85</v>
      </c>
      <c r="BB107" s="89">
        <f t="shared" ref="BB107:BC107" si="141">AVERAGE(BB101:BB106)</f>
        <v>1786363.3333333333</v>
      </c>
      <c r="BC107" s="90">
        <f t="shared" si="141"/>
        <v>0.49414000000000002</v>
      </c>
      <c r="BD107" s="91">
        <f>AVERAGE(BD101,BD103,BD105)</f>
        <v>3.3325802248058665</v>
      </c>
      <c r="BE107" s="309"/>
      <c r="BF107" s="310"/>
      <c r="BG107" s="310"/>
      <c r="BH107" s="310"/>
      <c r="BI107" s="310"/>
      <c r="BJ107" s="310"/>
      <c r="BK107" s="310"/>
      <c r="BL107" s="310"/>
      <c r="BM107" s="310"/>
      <c r="BN107" s="310"/>
      <c r="BO107" s="310"/>
      <c r="BP107" s="310"/>
      <c r="BQ107" s="289"/>
      <c r="BR107" s="289"/>
      <c r="BS107" s="289"/>
      <c r="BT107" s="289"/>
    </row>
    <row r="108" spans="1:72" ht="12.75" x14ac:dyDescent="0.2">
      <c r="A108" s="491"/>
      <c r="B108" s="491"/>
      <c r="C108" s="288"/>
      <c r="D108" s="288"/>
      <c r="E108" s="307"/>
      <c r="F108" s="307"/>
      <c r="G108" s="307"/>
      <c r="H108" s="307"/>
      <c r="I108" s="72" t="s">
        <v>86</v>
      </c>
      <c r="J108" s="79">
        <f>STDEV(J101:J106)</f>
        <v>1.7320508081186539E-5</v>
      </c>
      <c r="K108" s="325"/>
      <c r="L108" s="74">
        <f>STDEV(L101,L103,L105)</f>
        <v>11004.514005322262</v>
      </c>
      <c r="M108" s="325"/>
      <c r="N108" s="325"/>
      <c r="O108" s="76">
        <f>STDEV(O101:O106)</f>
        <v>2.7638632985973351E-2</v>
      </c>
      <c r="P108" s="77">
        <f>STDEV(P101,P103,P105)</f>
        <v>0.14193930175931993</v>
      </c>
      <c r="Q108" s="78" t="s">
        <v>86</v>
      </c>
      <c r="R108" s="79">
        <f>STDEV(R101:R106)</f>
        <v>1.6522711641727339E-4</v>
      </c>
      <c r="S108" s="325"/>
      <c r="T108" s="74">
        <f>STDEV(T101,T103,T105)</f>
        <v>7473.0697715195956</v>
      </c>
      <c r="U108" s="325"/>
      <c r="V108" s="75">
        <f t="shared" ref="V108:W108" si="142">STDEV(V101:V106)</f>
        <v>72702.426165385492</v>
      </c>
      <c r="W108" s="76">
        <f t="shared" si="142"/>
        <v>2.77364279122841E-2</v>
      </c>
      <c r="X108" s="77">
        <f>STDEV(X101,X103,X105)</f>
        <v>1.3540146412591294</v>
      </c>
      <c r="Y108" s="100" t="s">
        <v>86</v>
      </c>
      <c r="Z108" s="101">
        <f>STDEV(Z101:Z106)</f>
        <v>9.5393920139200442E-5</v>
      </c>
      <c r="AA108" s="325"/>
      <c r="AB108" s="82">
        <f>STDEV(AB101,AB103,AB105)</f>
        <v>17886.304639677066</v>
      </c>
      <c r="AC108" s="325"/>
      <c r="AD108" s="102">
        <f t="shared" ref="AD108:AE108" si="143">STDEV(AD101:AD106)</f>
        <v>1114633.6249303329</v>
      </c>
      <c r="AE108" s="103">
        <f t="shared" si="143"/>
        <v>5.5919341019006995E-2</v>
      </c>
      <c r="AF108" s="85">
        <f>STDEV(AF101,AF103,AF105)</f>
        <v>0.78174071760341235</v>
      </c>
      <c r="AG108" s="175" t="s">
        <v>86</v>
      </c>
      <c r="AH108" s="101">
        <f>STDEV(AH101:AH106)</f>
        <v>9.0737717258341326E-5</v>
      </c>
      <c r="AI108" s="325"/>
      <c r="AJ108" s="82">
        <f>STDEV(AJ101,AJ103,AJ105)</f>
        <v>17367.613387087255</v>
      </c>
      <c r="AK108" s="325"/>
      <c r="AL108" s="102">
        <f t="shared" ref="AL108:AM108" si="144">STDEV(AL101:AL106)</f>
        <v>162739.88101978364</v>
      </c>
      <c r="AM108" s="103">
        <f t="shared" si="144"/>
        <v>5.7166423711825206E-4</v>
      </c>
      <c r="AN108" s="85">
        <f>STDEV(AN101,AN103,AN105)</f>
        <v>0.74358374307003683</v>
      </c>
      <c r="AO108" s="86" t="s">
        <v>86</v>
      </c>
      <c r="AP108" s="93">
        <f>STDEV(AP101:AP106)</f>
        <v>1.7320508081186539E-5</v>
      </c>
      <c r="AQ108" s="325"/>
      <c r="AR108" s="88">
        <f>STDEV(AR101,AR103,AR105)</f>
        <v>11004.514005322262</v>
      </c>
      <c r="AS108" s="325"/>
      <c r="AT108" s="325"/>
      <c r="AU108" s="90">
        <f>STDEV(AU101:AU106)</f>
        <v>2.7638632985973351E-2</v>
      </c>
      <c r="AV108" s="91">
        <f>STDEV(AV101,AV103,AV105)</f>
        <v>0.14193930175931993</v>
      </c>
      <c r="AW108" s="105" t="s">
        <v>86</v>
      </c>
      <c r="AX108" s="106">
        <f>STDEV(AX101:AX106)</f>
        <v>9.0737717258341326E-5</v>
      </c>
      <c r="AY108" s="325"/>
      <c r="AZ108" s="88">
        <f>STDEV(AZ101,AZ103,AZ105)</f>
        <v>17367.613387087255</v>
      </c>
      <c r="BA108" s="325"/>
      <c r="BB108" s="107">
        <f t="shared" ref="BB108:BC108" si="145">STDEV(BB101:BB106)</f>
        <v>162739.88101978364</v>
      </c>
      <c r="BC108" s="108">
        <f t="shared" si="145"/>
        <v>5.7166423711825206E-4</v>
      </c>
      <c r="BD108" s="91">
        <f>STDEV(BD101,BD103,BD105)</f>
        <v>0.74358374307003683</v>
      </c>
      <c r="BE108" s="309"/>
      <c r="BF108" s="310"/>
      <c r="BG108" s="310"/>
      <c r="BH108" s="310"/>
      <c r="BI108" s="310"/>
      <c r="BJ108" s="310"/>
      <c r="BK108" s="310"/>
      <c r="BL108" s="310"/>
      <c r="BM108" s="310"/>
      <c r="BN108" s="310"/>
      <c r="BO108" s="310"/>
      <c r="BP108" s="310"/>
      <c r="BQ108" s="289"/>
      <c r="BR108" s="289"/>
      <c r="BS108" s="289"/>
      <c r="BT108" s="289"/>
    </row>
    <row r="109" spans="1:72" ht="12.75" x14ac:dyDescent="0.2">
      <c r="A109" s="344" t="s">
        <v>67</v>
      </c>
      <c r="B109" s="351" t="s">
        <v>10</v>
      </c>
      <c r="C109" s="352" t="s">
        <v>68</v>
      </c>
      <c r="D109" s="352" t="s">
        <v>69</v>
      </c>
      <c r="E109" s="353" t="s">
        <v>70</v>
      </c>
      <c r="F109" s="341"/>
      <c r="G109" s="341"/>
      <c r="H109" s="354"/>
      <c r="I109" s="355" t="s">
        <v>71</v>
      </c>
      <c r="J109" s="341"/>
      <c r="K109" s="341"/>
      <c r="L109" s="341"/>
      <c r="M109" s="341"/>
      <c r="N109" s="341"/>
      <c r="O109" s="341"/>
      <c r="P109" s="342"/>
      <c r="Q109" s="355" t="s">
        <v>71</v>
      </c>
      <c r="R109" s="341"/>
      <c r="S109" s="341"/>
      <c r="T109" s="341"/>
      <c r="U109" s="341"/>
      <c r="V109" s="341"/>
      <c r="W109" s="341"/>
      <c r="X109" s="342"/>
      <c r="Y109" s="340" t="s">
        <v>71</v>
      </c>
      <c r="Z109" s="341"/>
      <c r="AA109" s="341"/>
      <c r="AB109" s="341"/>
      <c r="AC109" s="341"/>
      <c r="AD109" s="341"/>
      <c r="AE109" s="341"/>
      <c r="AF109" s="342"/>
      <c r="AG109" s="340" t="s">
        <v>71</v>
      </c>
      <c r="AH109" s="341"/>
      <c r="AI109" s="341"/>
      <c r="AJ109" s="341"/>
      <c r="AK109" s="341"/>
      <c r="AL109" s="341"/>
      <c r="AM109" s="341"/>
      <c r="AN109" s="342"/>
      <c r="AO109" s="343" t="s">
        <v>71</v>
      </c>
      <c r="AP109" s="341"/>
      <c r="AQ109" s="341"/>
      <c r="AR109" s="341"/>
      <c r="AS109" s="341"/>
      <c r="AT109" s="341"/>
      <c r="AU109" s="341"/>
      <c r="AV109" s="342"/>
      <c r="AW109" s="343" t="s">
        <v>71</v>
      </c>
      <c r="AX109" s="341"/>
      <c r="AY109" s="341"/>
      <c r="AZ109" s="341"/>
      <c r="BA109" s="341"/>
      <c r="BB109" s="341"/>
      <c r="BC109" s="341"/>
      <c r="BD109" s="342"/>
      <c r="BE109" s="288"/>
      <c r="BF109" s="288"/>
      <c r="BG109" s="288"/>
      <c r="BH109" s="288"/>
      <c r="BI109" s="288"/>
      <c r="BJ109" s="288"/>
      <c r="BK109" s="288"/>
      <c r="BL109" s="288"/>
      <c r="BM109" s="288"/>
      <c r="BN109" s="288"/>
      <c r="BO109" s="288"/>
      <c r="BP109" s="288"/>
      <c r="BQ109" s="289"/>
      <c r="BR109" s="289"/>
      <c r="BS109" s="289"/>
      <c r="BT109" s="289"/>
    </row>
    <row r="110" spans="1:72" ht="38.25" x14ac:dyDescent="0.2">
      <c r="A110" s="333"/>
      <c r="B110" s="325"/>
      <c r="C110" s="325"/>
      <c r="D110" s="325"/>
      <c r="E110" s="32" t="s">
        <v>29</v>
      </c>
      <c r="F110" s="356" t="s">
        <v>72</v>
      </c>
      <c r="G110" s="357"/>
      <c r="H110" s="32" t="s">
        <v>73</v>
      </c>
      <c r="I110" s="111" t="s">
        <v>74</v>
      </c>
      <c r="J110" s="38" t="s">
        <v>75</v>
      </c>
      <c r="K110" s="112" t="s">
        <v>72</v>
      </c>
      <c r="L110" s="113" t="s">
        <v>76</v>
      </c>
      <c r="M110" s="112" t="s">
        <v>73</v>
      </c>
      <c r="N110" s="112" t="s">
        <v>77</v>
      </c>
      <c r="O110" s="112" t="s">
        <v>78</v>
      </c>
      <c r="P110" s="114" t="s">
        <v>79</v>
      </c>
      <c r="Q110" s="111" t="s">
        <v>74</v>
      </c>
      <c r="R110" s="38" t="s">
        <v>75</v>
      </c>
      <c r="S110" s="112" t="s">
        <v>72</v>
      </c>
      <c r="T110" s="113" t="s">
        <v>76</v>
      </c>
      <c r="U110" s="112" t="s">
        <v>73</v>
      </c>
      <c r="V110" s="112" t="s">
        <v>77</v>
      </c>
      <c r="W110" s="112" t="s">
        <v>78</v>
      </c>
      <c r="X110" s="114" t="s">
        <v>79</v>
      </c>
      <c r="Y110" s="39" t="s">
        <v>74</v>
      </c>
      <c r="Z110" s="40" t="s">
        <v>29</v>
      </c>
      <c r="AA110" s="41" t="s">
        <v>72</v>
      </c>
      <c r="AB110" s="42" t="s">
        <v>76</v>
      </c>
      <c r="AC110" s="41" t="s">
        <v>73</v>
      </c>
      <c r="AD110" s="41" t="s">
        <v>77</v>
      </c>
      <c r="AE110" s="41" t="s">
        <v>78</v>
      </c>
      <c r="AF110" s="43" t="s">
        <v>79</v>
      </c>
      <c r="AG110" s="39" t="s">
        <v>74</v>
      </c>
      <c r="AH110" s="40" t="s">
        <v>29</v>
      </c>
      <c r="AI110" s="41" t="s">
        <v>72</v>
      </c>
      <c r="AJ110" s="42" t="s">
        <v>76</v>
      </c>
      <c r="AK110" s="41" t="s">
        <v>73</v>
      </c>
      <c r="AL110" s="41" t="s">
        <v>77</v>
      </c>
      <c r="AM110" s="41" t="s">
        <v>78</v>
      </c>
      <c r="AN110" s="43" t="s">
        <v>79</v>
      </c>
      <c r="AO110" s="115" t="s">
        <v>74</v>
      </c>
      <c r="AP110" s="116" t="s">
        <v>75</v>
      </c>
      <c r="AQ110" s="117" t="s">
        <v>72</v>
      </c>
      <c r="AR110" s="118" t="s">
        <v>76</v>
      </c>
      <c r="AS110" s="117" t="s">
        <v>73</v>
      </c>
      <c r="AT110" s="117" t="s">
        <v>77</v>
      </c>
      <c r="AU110" s="117" t="s">
        <v>78</v>
      </c>
      <c r="AV110" s="119" t="s">
        <v>79</v>
      </c>
      <c r="AW110" s="44" t="s">
        <v>74</v>
      </c>
      <c r="AX110" s="45" t="s">
        <v>29</v>
      </c>
      <c r="AY110" s="46" t="s">
        <v>72</v>
      </c>
      <c r="AZ110" s="47" t="s">
        <v>76</v>
      </c>
      <c r="BA110" s="46" t="s">
        <v>73</v>
      </c>
      <c r="BB110" s="46" t="s">
        <v>77</v>
      </c>
      <c r="BC110" s="46" t="s">
        <v>78</v>
      </c>
      <c r="BD110" s="48" t="s">
        <v>79</v>
      </c>
      <c r="BE110" s="306"/>
      <c r="BF110" s="307"/>
      <c r="BG110" s="307"/>
      <c r="BH110" s="307"/>
      <c r="BI110" s="307"/>
      <c r="BJ110" s="307"/>
      <c r="BK110" s="307"/>
      <c r="BL110" s="307"/>
      <c r="BM110" s="307"/>
      <c r="BN110" s="307"/>
      <c r="BO110" s="307"/>
      <c r="BP110" s="307"/>
      <c r="BQ110" s="289"/>
      <c r="BR110" s="289"/>
      <c r="BS110" s="289"/>
      <c r="BT110" s="289"/>
    </row>
    <row r="111" spans="1:72" x14ac:dyDescent="0.2">
      <c r="A111" s="345" t="s">
        <v>105</v>
      </c>
      <c r="B111" s="346" t="s">
        <v>248</v>
      </c>
      <c r="C111" s="347">
        <v>119.05824</v>
      </c>
      <c r="D111" s="348" t="s">
        <v>12</v>
      </c>
      <c r="E111" s="349">
        <v>120.06605999999999</v>
      </c>
      <c r="F111" s="49">
        <v>120.06605999999999</v>
      </c>
      <c r="G111" s="56" t="s">
        <v>249</v>
      </c>
      <c r="H111" s="69">
        <v>1</v>
      </c>
      <c r="I111" s="331">
        <v>1</v>
      </c>
      <c r="J111" s="334">
        <v>120.06561000000001</v>
      </c>
      <c r="K111" s="56">
        <v>120.06561000000001</v>
      </c>
      <c r="L111" s="68">
        <v>894927.2</v>
      </c>
      <c r="M111" s="58">
        <f t="shared" ref="M111:M113" si="146">L111/$L$111</f>
        <v>1</v>
      </c>
      <c r="N111" s="336">
        <v>7159212</v>
      </c>
      <c r="O111" s="336">
        <v>0.49506</v>
      </c>
      <c r="P111" s="327">
        <f>(($E$111-J111)/$E$111)*1000000</f>
        <v>3.7479367607008736</v>
      </c>
      <c r="Q111" s="331">
        <v>1</v>
      </c>
      <c r="R111" s="334">
        <v>120.06564</v>
      </c>
      <c r="S111" s="56">
        <v>120.06564</v>
      </c>
      <c r="T111" s="68">
        <v>1245680.6000000001</v>
      </c>
      <c r="U111" s="58">
        <f t="shared" ref="U111:U113" si="147">T111/$T$111</f>
        <v>1</v>
      </c>
      <c r="V111" s="336">
        <v>10740769</v>
      </c>
      <c r="W111" s="336">
        <v>0.49476999999999999</v>
      </c>
      <c r="X111" s="327">
        <f>(($E$111-R111)/$E$111)*1000000</f>
        <v>3.4980743100190446</v>
      </c>
      <c r="Y111" s="331">
        <v>1</v>
      </c>
      <c r="Z111" s="334">
        <v>120.06563</v>
      </c>
      <c r="AA111" s="126">
        <v>120.06563</v>
      </c>
      <c r="AB111" s="68">
        <v>802146.8</v>
      </c>
      <c r="AC111" s="58">
        <f t="shared" ref="AC111:AC113" si="148">AB111/$AB$111</f>
        <v>1</v>
      </c>
      <c r="AD111" s="336">
        <v>0.49485000000000001</v>
      </c>
      <c r="AE111" s="336">
        <v>9718149</v>
      </c>
      <c r="AF111" s="327">
        <f>(($E$111-Z111)/$E$111)*1000000</f>
        <v>3.5813617936191071</v>
      </c>
      <c r="AG111" s="331">
        <v>1</v>
      </c>
      <c r="AH111" s="334">
        <v>120.06564</v>
      </c>
      <c r="AI111" s="56">
        <v>120.06564</v>
      </c>
      <c r="AJ111" s="68">
        <v>1315119.3</v>
      </c>
      <c r="AK111" s="58">
        <f t="shared" ref="AK111:AK113" si="149">AJ111/$AJ$111</f>
        <v>1</v>
      </c>
      <c r="AL111" s="336">
        <v>15030253</v>
      </c>
      <c r="AM111" s="336">
        <v>0.49431999999999998</v>
      </c>
      <c r="AN111" s="327">
        <f>(($E$111-AH111)/$E$111)*1000000</f>
        <v>3.4980743100190446</v>
      </c>
      <c r="AO111" s="331">
        <v>1</v>
      </c>
      <c r="AP111" s="334">
        <v>120.06561000000001</v>
      </c>
      <c r="AQ111" s="56">
        <v>120.06561000000001</v>
      </c>
      <c r="AR111" s="68">
        <v>894927.2</v>
      </c>
      <c r="AS111" s="58">
        <f t="shared" ref="AS111:AS113" si="150">AR111/$L$111</f>
        <v>1</v>
      </c>
      <c r="AT111" s="336">
        <v>7159212</v>
      </c>
      <c r="AU111" s="336">
        <v>0.49506</v>
      </c>
      <c r="AV111" s="327">
        <f>(($E$111-AP111)/$E$111)*1000000</f>
        <v>3.7479367607008736</v>
      </c>
      <c r="AW111" s="331">
        <v>1</v>
      </c>
      <c r="AX111" s="334">
        <v>120.06564</v>
      </c>
      <c r="AY111" s="56">
        <v>120.06564</v>
      </c>
      <c r="AZ111" s="68">
        <v>1315119.3</v>
      </c>
      <c r="BA111" s="58">
        <f t="shared" ref="BA111:BA113" si="151">AZ111/$AJ$111</f>
        <v>1</v>
      </c>
      <c r="BB111" s="336">
        <v>15030253</v>
      </c>
      <c r="BC111" s="336">
        <v>0.49431999999999998</v>
      </c>
      <c r="BD111" s="327">
        <f>(($E$111-AX111)/$E$111)*1000000</f>
        <v>3.4980743100190446</v>
      </c>
      <c r="BE111" s="308"/>
      <c r="BF111" s="297"/>
      <c r="BG111" s="297"/>
      <c r="BH111" s="297"/>
      <c r="BI111" s="297"/>
      <c r="BJ111" s="297"/>
      <c r="BK111" s="297"/>
      <c r="BL111" s="297"/>
      <c r="BM111" s="297"/>
      <c r="BN111" s="297"/>
      <c r="BO111" s="297"/>
      <c r="BP111" s="297"/>
      <c r="BQ111" s="289"/>
      <c r="BR111" s="289"/>
      <c r="BS111" s="289"/>
      <c r="BT111" s="289"/>
    </row>
    <row r="112" spans="1:72" x14ac:dyDescent="0.2">
      <c r="A112" s="332"/>
      <c r="B112" s="360"/>
      <c r="C112" s="360"/>
      <c r="D112" s="360"/>
      <c r="E112" s="358"/>
      <c r="F112" s="49">
        <v>102.05549999999999</v>
      </c>
      <c r="G112" s="56" t="s">
        <v>250</v>
      </c>
      <c r="H112" s="124">
        <v>0.56000000000000005</v>
      </c>
      <c r="I112" s="332"/>
      <c r="J112" s="359"/>
      <c r="K112" s="49">
        <v>102.05525</v>
      </c>
      <c r="L112" s="63">
        <v>838679.7</v>
      </c>
      <c r="M112" s="58">
        <f t="shared" si="146"/>
        <v>0.93714851889628559</v>
      </c>
      <c r="N112" s="360"/>
      <c r="O112" s="360"/>
      <c r="P112" s="330"/>
      <c r="Q112" s="332"/>
      <c r="R112" s="359"/>
      <c r="S112" s="49">
        <v>102.05526</v>
      </c>
      <c r="T112" s="63">
        <v>881899.6</v>
      </c>
      <c r="U112" s="58">
        <f t="shared" si="147"/>
        <v>0.70796607091737629</v>
      </c>
      <c r="V112" s="360"/>
      <c r="W112" s="360"/>
      <c r="X112" s="330"/>
      <c r="Y112" s="332"/>
      <c r="Z112" s="359"/>
      <c r="AA112" s="49">
        <v>102.05522999999999</v>
      </c>
      <c r="AB112" s="63">
        <v>659738.9</v>
      </c>
      <c r="AC112" s="58">
        <f t="shared" si="148"/>
        <v>0.82246653605050846</v>
      </c>
      <c r="AD112" s="360"/>
      <c r="AE112" s="360"/>
      <c r="AF112" s="330"/>
      <c r="AG112" s="332"/>
      <c r="AH112" s="359"/>
      <c r="AI112" s="49">
        <v>102.05529</v>
      </c>
      <c r="AJ112" s="63">
        <v>1154928.1000000001</v>
      </c>
      <c r="AK112" s="58">
        <f t="shared" si="149"/>
        <v>0.87819264761759641</v>
      </c>
      <c r="AL112" s="360"/>
      <c r="AM112" s="360"/>
      <c r="AN112" s="330"/>
      <c r="AO112" s="332"/>
      <c r="AP112" s="359"/>
      <c r="AQ112" s="49">
        <v>102.05525</v>
      </c>
      <c r="AR112" s="63">
        <v>838679.7</v>
      </c>
      <c r="AS112" s="58">
        <f t="shared" si="150"/>
        <v>0.93714851889628559</v>
      </c>
      <c r="AT112" s="360"/>
      <c r="AU112" s="360"/>
      <c r="AV112" s="330"/>
      <c r="AW112" s="332"/>
      <c r="AX112" s="359"/>
      <c r="AY112" s="49">
        <v>102.05529</v>
      </c>
      <c r="AZ112" s="63">
        <v>1154928.1000000001</v>
      </c>
      <c r="BA112" s="58">
        <f t="shared" si="151"/>
        <v>0.87819264761759641</v>
      </c>
      <c r="BB112" s="360"/>
      <c r="BC112" s="360"/>
      <c r="BD112" s="330"/>
      <c r="BE112" s="308"/>
      <c r="BF112" s="297"/>
      <c r="BG112" s="297"/>
      <c r="BH112" s="297"/>
      <c r="BI112" s="297"/>
      <c r="BJ112" s="297"/>
      <c r="BK112" s="297"/>
      <c r="BL112" s="297"/>
      <c r="BM112" s="297"/>
      <c r="BN112" s="297"/>
      <c r="BO112" s="297"/>
      <c r="BP112" s="297"/>
      <c r="BQ112" s="289"/>
      <c r="BR112" s="289"/>
      <c r="BS112" s="289"/>
      <c r="BT112" s="289"/>
    </row>
    <row r="113" spans="1:72" x14ac:dyDescent="0.2">
      <c r="A113" s="333"/>
      <c r="B113" s="325"/>
      <c r="C113" s="325"/>
      <c r="D113" s="325"/>
      <c r="E113" s="350"/>
      <c r="F113" s="49">
        <v>74.024199999999993</v>
      </c>
      <c r="G113" s="56" t="s">
        <v>251</v>
      </c>
      <c r="H113" s="124">
        <v>0.219</v>
      </c>
      <c r="I113" s="333"/>
      <c r="J113" s="335"/>
      <c r="K113" s="56">
        <v>74.024111000000005</v>
      </c>
      <c r="L113" s="63">
        <v>59478.8</v>
      </c>
      <c r="M113" s="58">
        <f t="shared" si="146"/>
        <v>6.6462165861089037E-2</v>
      </c>
      <c r="N113" s="325"/>
      <c r="O113" s="325"/>
      <c r="P113" s="328"/>
      <c r="Q113" s="333"/>
      <c r="R113" s="335"/>
      <c r="S113" s="56">
        <v>74.024119999999996</v>
      </c>
      <c r="T113" s="63">
        <v>134480.1</v>
      </c>
      <c r="U113" s="58">
        <f t="shared" si="147"/>
        <v>0.10795712801499838</v>
      </c>
      <c r="V113" s="325"/>
      <c r="W113" s="325"/>
      <c r="X113" s="328"/>
      <c r="Y113" s="333"/>
      <c r="Z113" s="335"/>
      <c r="AA113" s="56">
        <v>74.024190000000004</v>
      </c>
      <c r="AB113" s="63">
        <v>58688.800000000003</v>
      </c>
      <c r="AC113" s="58">
        <f t="shared" si="148"/>
        <v>7.316466262783819E-2</v>
      </c>
      <c r="AD113" s="325"/>
      <c r="AE113" s="325"/>
      <c r="AF113" s="328"/>
      <c r="AG113" s="333"/>
      <c r="AH113" s="335"/>
      <c r="AI113" s="56">
        <v>74.024159999999995</v>
      </c>
      <c r="AJ113" s="63">
        <v>77720.5</v>
      </c>
      <c r="AK113" s="58">
        <f t="shared" si="149"/>
        <v>5.9097680339722791E-2</v>
      </c>
      <c r="AL113" s="325"/>
      <c r="AM113" s="325"/>
      <c r="AN113" s="328"/>
      <c r="AO113" s="333"/>
      <c r="AP113" s="335"/>
      <c r="AQ113" s="56">
        <v>74.024111000000005</v>
      </c>
      <c r="AR113" s="63">
        <v>59478.8</v>
      </c>
      <c r="AS113" s="58">
        <f t="shared" si="150"/>
        <v>6.6462165861089037E-2</v>
      </c>
      <c r="AT113" s="325"/>
      <c r="AU113" s="325"/>
      <c r="AV113" s="328"/>
      <c r="AW113" s="333"/>
      <c r="AX113" s="335"/>
      <c r="AY113" s="56">
        <v>74.024159999999995</v>
      </c>
      <c r="AZ113" s="63">
        <v>77720.5</v>
      </c>
      <c r="BA113" s="58">
        <f t="shared" si="151"/>
        <v>5.9097680339722791E-2</v>
      </c>
      <c r="BB113" s="325"/>
      <c r="BC113" s="325"/>
      <c r="BD113" s="328"/>
      <c r="BE113" s="308"/>
      <c r="BF113" s="297"/>
      <c r="BG113" s="297"/>
      <c r="BH113" s="297"/>
      <c r="BI113" s="297"/>
      <c r="BJ113" s="297"/>
      <c r="BK113" s="297"/>
      <c r="BL113" s="297"/>
      <c r="BM113" s="297"/>
      <c r="BN113" s="297"/>
      <c r="BO113" s="297"/>
      <c r="BP113" s="297"/>
      <c r="BQ113" s="289"/>
      <c r="BR113" s="289"/>
      <c r="BS113" s="289"/>
      <c r="BT113" s="289"/>
    </row>
    <row r="114" spans="1:72" ht="12.75" x14ac:dyDescent="0.2">
      <c r="A114" s="399"/>
      <c r="B114" s="292"/>
      <c r="C114" s="292"/>
      <c r="D114" s="292"/>
      <c r="E114" s="311" t="s">
        <v>106</v>
      </c>
      <c r="F114" s="292"/>
      <c r="G114" s="292"/>
      <c r="H114" s="292"/>
      <c r="I114" s="331">
        <v>2</v>
      </c>
      <c r="J114" s="334">
        <v>120.06567</v>
      </c>
      <c r="K114" s="56">
        <v>120.06567</v>
      </c>
      <c r="L114" s="68">
        <v>721679.6</v>
      </c>
      <c r="M114" s="69">
        <f t="shared" ref="M114:M116" si="152">L114/$L$115</f>
        <v>0.81668164392465947</v>
      </c>
      <c r="N114" s="324">
        <v>6745007</v>
      </c>
      <c r="O114" s="326">
        <v>0.49547000000000002</v>
      </c>
      <c r="P114" s="327">
        <f>(($E$111-J114)/$E$111)*1000000</f>
        <v>3.2482118593372151</v>
      </c>
      <c r="Q114" s="331">
        <v>2</v>
      </c>
      <c r="R114" s="334">
        <v>120.06558</v>
      </c>
      <c r="S114" s="56">
        <v>120.06558</v>
      </c>
      <c r="T114" s="68">
        <v>1418097.1</v>
      </c>
      <c r="U114" s="69">
        <f t="shared" ref="U114:U116" si="153">T114/$T$114</f>
        <v>1</v>
      </c>
      <c r="V114" s="336">
        <v>10927455</v>
      </c>
      <c r="W114" s="326">
        <v>0.49414000000000002</v>
      </c>
      <c r="X114" s="327">
        <f>(($E$111-R114)/$E$111)*1000000</f>
        <v>3.9977992115010621</v>
      </c>
      <c r="Y114" s="331">
        <v>2</v>
      </c>
      <c r="Z114" s="370">
        <v>120.06570000000001</v>
      </c>
      <c r="AA114" s="49">
        <v>120.06570000000001</v>
      </c>
      <c r="AB114" s="68">
        <v>899362.9</v>
      </c>
      <c r="AC114" s="69">
        <f t="shared" ref="AC114:AC116" si="154">AB114/$AB$114</f>
        <v>1</v>
      </c>
      <c r="AD114" s="336">
        <v>0.49439</v>
      </c>
      <c r="AE114" s="324">
        <v>12078778</v>
      </c>
      <c r="AF114" s="327">
        <f>(($E$111-Z114)/$E$111)*1000000</f>
        <v>2.9983494085370275</v>
      </c>
      <c r="AG114" s="331">
        <v>2</v>
      </c>
      <c r="AH114" s="334">
        <v>120.06564</v>
      </c>
      <c r="AI114" s="56">
        <v>120.06564</v>
      </c>
      <c r="AJ114" s="68">
        <v>1479687.8</v>
      </c>
      <c r="AK114" s="69">
        <f t="shared" ref="AK114:AK116" si="155">AJ114/$AJ$114</f>
        <v>1</v>
      </c>
      <c r="AL114" s="324">
        <v>15487496</v>
      </c>
      <c r="AM114" s="326">
        <v>0.49459999999999998</v>
      </c>
      <c r="AN114" s="327">
        <f>(($E$111-AH114)/$E$111)*1000000</f>
        <v>3.4980743100190446</v>
      </c>
      <c r="AO114" s="331">
        <v>2</v>
      </c>
      <c r="AP114" s="334">
        <v>120.06567</v>
      </c>
      <c r="AQ114" s="56">
        <v>120.06567</v>
      </c>
      <c r="AR114" s="68">
        <v>721679.6</v>
      </c>
      <c r="AS114" s="69">
        <f t="shared" ref="AS114:AS116" si="156">AR114/$L$115</f>
        <v>0.81668164392465947</v>
      </c>
      <c r="AT114" s="324">
        <v>6745007</v>
      </c>
      <c r="AU114" s="326">
        <v>0.49547000000000002</v>
      </c>
      <c r="AV114" s="327">
        <f>(($E$111-AP114)/$E$111)*1000000</f>
        <v>3.2482118593372151</v>
      </c>
      <c r="AW114" s="331">
        <v>2</v>
      </c>
      <c r="AX114" s="334">
        <v>120.06564</v>
      </c>
      <c r="AY114" s="56">
        <v>120.06564</v>
      </c>
      <c r="AZ114" s="68">
        <v>1479687.8</v>
      </c>
      <c r="BA114" s="69">
        <f t="shared" ref="BA114:BA116" si="157">AZ114/$AJ$114</f>
        <v>1</v>
      </c>
      <c r="BB114" s="324">
        <v>15487496</v>
      </c>
      <c r="BC114" s="326">
        <v>0.49459999999999998</v>
      </c>
      <c r="BD114" s="327">
        <f>(($E$111-AX114)/$E$111)*1000000</f>
        <v>3.4980743100190446</v>
      </c>
      <c r="BE114" s="309"/>
      <c r="BF114" s="310"/>
      <c r="BG114" s="310"/>
      <c r="BH114" s="310"/>
      <c r="BI114" s="310"/>
      <c r="BJ114" s="310"/>
      <c r="BK114" s="310"/>
      <c r="BL114" s="310"/>
      <c r="BM114" s="310"/>
      <c r="BN114" s="310"/>
      <c r="BO114" s="310"/>
      <c r="BP114" s="310"/>
      <c r="BQ114" s="289"/>
      <c r="BR114" s="289"/>
      <c r="BS114" s="289"/>
      <c r="BT114" s="289"/>
    </row>
    <row r="115" spans="1:72" ht="12.75" x14ac:dyDescent="0.2">
      <c r="A115" s="399"/>
      <c r="B115" s="292"/>
      <c r="C115" s="292"/>
      <c r="D115" s="292"/>
      <c r="E115" s="313" t="s">
        <v>107</v>
      </c>
      <c r="F115" s="292"/>
      <c r="G115" s="314" t="s">
        <v>83</v>
      </c>
      <c r="H115" s="292"/>
      <c r="I115" s="332"/>
      <c r="J115" s="359"/>
      <c r="K115" s="56">
        <v>102.05525</v>
      </c>
      <c r="L115" s="56">
        <v>883673.1</v>
      </c>
      <c r="M115" s="69">
        <f t="shared" si="152"/>
        <v>1</v>
      </c>
      <c r="N115" s="360"/>
      <c r="O115" s="360"/>
      <c r="P115" s="330"/>
      <c r="Q115" s="332"/>
      <c r="R115" s="359"/>
      <c r="S115" s="56">
        <v>102.05528</v>
      </c>
      <c r="T115" s="56">
        <v>1244479.3</v>
      </c>
      <c r="U115" s="69">
        <f t="shared" si="153"/>
        <v>0.8775698786775602</v>
      </c>
      <c r="V115" s="360"/>
      <c r="W115" s="360"/>
      <c r="X115" s="330"/>
      <c r="Y115" s="332"/>
      <c r="Z115" s="359"/>
      <c r="AA115" s="56">
        <v>102.05531000000001</v>
      </c>
      <c r="AB115" s="56">
        <v>658497.1</v>
      </c>
      <c r="AC115" s="69">
        <f t="shared" si="154"/>
        <v>0.73218174776833689</v>
      </c>
      <c r="AD115" s="360"/>
      <c r="AE115" s="360"/>
      <c r="AF115" s="330"/>
      <c r="AG115" s="332"/>
      <c r="AH115" s="359"/>
      <c r="AI115" s="49">
        <v>102.0553</v>
      </c>
      <c r="AJ115" s="56">
        <v>1017910.9</v>
      </c>
      <c r="AK115" s="69">
        <f t="shared" si="155"/>
        <v>0.68792274965029787</v>
      </c>
      <c r="AL115" s="360"/>
      <c r="AM115" s="360"/>
      <c r="AN115" s="330"/>
      <c r="AO115" s="332"/>
      <c r="AP115" s="359"/>
      <c r="AQ115" s="56">
        <v>102.05525</v>
      </c>
      <c r="AR115" s="56">
        <v>883673.1</v>
      </c>
      <c r="AS115" s="69">
        <f t="shared" si="156"/>
        <v>1</v>
      </c>
      <c r="AT115" s="360"/>
      <c r="AU115" s="360"/>
      <c r="AV115" s="330"/>
      <c r="AW115" s="332"/>
      <c r="AX115" s="359"/>
      <c r="AY115" s="49">
        <v>102.0553</v>
      </c>
      <c r="AZ115" s="56">
        <v>1017910.9</v>
      </c>
      <c r="BA115" s="69">
        <f t="shared" si="157"/>
        <v>0.68792274965029787</v>
      </c>
      <c r="BB115" s="360"/>
      <c r="BC115" s="360"/>
      <c r="BD115" s="330"/>
      <c r="BE115" s="309"/>
      <c r="BF115" s="310"/>
      <c r="BG115" s="310"/>
      <c r="BH115" s="310"/>
      <c r="BI115" s="310"/>
      <c r="BJ115" s="310"/>
      <c r="BK115" s="310"/>
      <c r="BL115" s="310"/>
      <c r="BM115" s="310"/>
      <c r="BN115" s="310"/>
      <c r="BO115" s="310"/>
      <c r="BP115" s="310"/>
      <c r="BQ115" s="289"/>
      <c r="BR115" s="289"/>
      <c r="BS115" s="289"/>
      <c r="BT115" s="289"/>
    </row>
    <row r="116" spans="1:72" ht="12.75" x14ac:dyDescent="0.2">
      <c r="A116" s="399"/>
      <c r="B116" s="292"/>
      <c r="C116" s="292"/>
      <c r="D116" s="292"/>
      <c r="E116" s="292"/>
      <c r="F116" s="292"/>
      <c r="G116" s="292"/>
      <c r="H116" s="292"/>
      <c r="I116" s="333"/>
      <c r="J116" s="335"/>
      <c r="K116" s="56">
        <v>74.024109999999993</v>
      </c>
      <c r="L116" s="56">
        <v>51907.5</v>
      </c>
      <c r="M116" s="69">
        <f t="shared" si="152"/>
        <v>5.8740613468940044E-2</v>
      </c>
      <c r="N116" s="325"/>
      <c r="O116" s="325"/>
      <c r="P116" s="328"/>
      <c r="Q116" s="333"/>
      <c r="R116" s="335"/>
      <c r="S116" s="56">
        <v>74.024190000000004</v>
      </c>
      <c r="T116" s="56">
        <v>94353.5</v>
      </c>
      <c r="U116" s="69">
        <f t="shared" si="153"/>
        <v>6.6535288733049369E-2</v>
      </c>
      <c r="V116" s="325"/>
      <c r="W116" s="325"/>
      <c r="X116" s="328"/>
      <c r="Y116" s="333"/>
      <c r="Z116" s="335"/>
      <c r="AA116" s="56">
        <v>74.023960000000002</v>
      </c>
      <c r="AB116" s="63">
        <v>26379</v>
      </c>
      <c r="AC116" s="69">
        <f t="shared" si="154"/>
        <v>2.9330762921174532E-2</v>
      </c>
      <c r="AD116" s="325"/>
      <c r="AE116" s="325"/>
      <c r="AF116" s="328"/>
      <c r="AG116" s="333"/>
      <c r="AH116" s="335"/>
      <c r="AI116" s="56">
        <v>74.024240000000006</v>
      </c>
      <c r="AJ116" s="56">
        <v>56538.8</v>
      </c>
      <c r="AK116" s="69">
        <f t="shared" si="155"/>
        <v>3.8209952126387746E-2</v>
      </c>
      <c r="AL116" s="325"/>
      <c r="AM116" s="325"/>
      <c r="AN116" s="328"/>
      <c r="AO116" s="333"/>
      <c r="AP116" s="335"/>
      <c r="AQ116" s="56">
        <v>74.024109999999993</v>
      </c>
      <c r="AR116" s="56">
        <v>51907.5</v>
      </c>
      <c r="AS116" s="69">
        <f t="shared" si="156"/>
        <v>5.8740613468940044E-2</v>
      </c>
      <c r="AT116" s="325"/>
      <c r="AU116" s="325"/>
      <c r="AV116" s="328"/>
      <c r="AW116" s="333"/>
      <c r="AX116" s="335"/>
      <c r="AY116" s="56">
        <v>74.024240000000006</v>
      </c>
      <c r="AZ116" s="56">
        <v>56538.8</v>
      </c>
      <c r="BA116" s="69">
        <f t="shared" si="157"/>
        <v>3.8209952126387746E-2</v>
      </c>
      <c r="BB116" s="325"/>
      <c r="BC116" s="325"/>
      <c r="BD116" s="328"/>
      <c r="BE116" s="309"/>
      <c r="BF116" s="310"/>
      <c r="BG116" s="310"/>
      <c r="BH116" s="310"/>
      <c r="BI116" s="310"/>
      <c r="BJ116" s="310"/>
      <c r="BK116" s="310"/>
      <c r="BL116" s="310"/>
      <c r="BM116" s="310"/>
      <c r="BN116" s="310"/>
      <c r="BO116" s="310"/>
      <c r="BP116" s="310"/>
      <c r="BQ116" s="289"/>
      <c r="BR116" s="289"/>
      <c r="BS116" s="289"/>
      <c r="BT116" s="289"/>
    </row>
    <row r="117" spans="1:72" ht="12.75" x14ac:dyDescent="0.2">
      <c r="A117" s="399"/>
      <c r="B117" s="292"/>
      <c r="C117" s="292"/>
      <c r="D117" s="292"/>
      <c r="E117" s="292"/>
      <c r="F117" s="292"/>
      <c r="G117" s="292"/>
      <c r="H117" s="292"/>
      <c r="I117" s="331">
        <v>3</v>
      </c>
      <c r="J117" s="334">
        <v>120.06558</v>
      </c>
      <c r="K117" s="56">
        <v>120.06558</v>
      </c>
      <c r="L117" s="68">
        <v>820688.8</v>
      </c>
      <c r="M117" s="69">
        <f t="shared" ref="M117:M119" si="158">L117/$L$118</f>
        <v>0.76037079028220456</v>
      </c>
      <c r="N117" s="324">
        <v>6867520</v>
      </c>
      <c r="O117" s="326">
        <v>0.49484</v>
      </c>
      <c r="P117" s="327">
        <f>(($E$111-J117)/$E$111)*1000000</f>
        <v>3.9977992115010621</v>
      </c>
      <c r="Q117" s="331">
        <v>3</v>
      </c>
      <c r="R117" s="334">
        <v>120.06565000000001</v>
      </c>
      <c r="S117" s="56">
        <v>120.06565000000001</v>
      </c>
      <c r="T117" s="68">
        <v>1327481.8999999999</v>
      </c>
      <c r="U117" s="69">
        <f t="shared" ref="U117:U119" si="159">T117/$T$117</f>
        <v>1</v>
      </c>
      <c r="V117" s="336">
        <v>11542367</v>
      </c>
      <c r="W117" s="326">
        <v>0.49380000000000002</v>
      </c>
      <c r="X117" s="327">
        <f>(($E$111-R117)/$E$111)*1000000</f>
        <v>3.414786826418982</v>
      </c>
      <c r="Y117" s="331">
        <v>3</v>
      </c>
      <c r="Z117" s="370">
        <v>120.0656</v>
      </c>
      <c r="AA117" s="49">
        <v>120.0656</v>
      </c>
      <c r="AB117" s="68">
        <v>922493.1</v>
      </c>
      <c r="AC117" s="69">
        <f t="shared" ref="AC117:AC119" si="160">AB117/$AB$117</f>
        <v>1</v>
      </c>
      <c r="AD117" s="336">
        <v>0.49517</v>
      </c>
      <c r="AE117" s="324">
        <v>11459797</v>
      </c>
      <c r="AF117" s="327">
        <f>(($E$111-Z117)/$E$111)*1000000</f>
        <v>3.8312242443009366</v>
      </c>
      <c r="AG117" s="331">
        <v>3</v>
      </c>
      <c r="AH117" s="334">
        <v>120.06561000000001</v>
      </c>
      <c r="AI117" s="56">
        <v>120.06561000000001</v>
      </c>
      <c r="AJ117" s="68">
        <v>1136024.8</v>
      </c>
      <c r="AK117" s="69">
        <f t="shared" ref="AK117:AK119" si="161">AJ117/$AJ$117</f>
        <v>1</v>
      </c>
      <c r="AL117" s="324">
        <v>14550646</v>
      </c>
      <c r="AM117" s="326">
        <v>0.49349999999999999</v>
      </c>
      <c r="AN117" s="327">
        <f>(($E$111-AH117)/$E$111)*1000000</f>
        <v>3.7479367607008736</v>
      </c>
      <c r="AO117" s="331">
        <v>3</v>
      </c>
      <c r="AP117" s="334">
        <v>120.06558</v>
      </c>
      <c r="AQ117" s="56">
        <v>120.06558</v>
      </c>
      <c r="AR117" s="68">
        <v>820688.8</v>
      </c>
      <c r="AS117" s="69">
        <f t="shared" ref="AS117:AS119" si="162">AR117/$L$118</f>
        <v>0.76037079028220456</v>
      </c>
      <c r="AT117" s="324">
        <v>6867520</v>
      </c>
      <c r="AU117" s="326">
        <v>0.49484</v>
      </c>
      <c r="AV117" s="327">
        <f>(($E$111-AP117)/$E$111)*1000000</f>
        <v>3.9977992115010621</v>
      </c>
      <c r="AW117" s="331">
        <v>3</v>
      </c>
      <c r="AX117" s="334">
        <v>120.06561000000001</v>
      </c>
      <c r="AY117" s="56">
        <v>120.06561000000001</v>
      </c>
      <c r="AZ117" s="68">
        <v>1136024.8</v>
      </c>
      <c r="BA117" s="69">
        <f t="shared" ref="BA117:BA119" si="163">AZ117/$AJ$117</f>
        <v>1</v>
      </c>
      <c r="BB117" s="324">
        <v>14550646</v>
      </c>
      <c r="BC117" s="326">
        <v>0.49349999999999999</v>
      </c>
      <c r="BD117" s="327">
        <f>(($E$111-AX117)/$E$111)*1000000</f>
        <v>3.7479367607008736</v>
      </c>
      <c r="BE117" s="309"/>
      <c r="BF117" s="310"/>
      <c r="BG117" s="310"/>
      <c r="BH117" s="310"/>
      <c r="BI117" s="310"/>
      <c r="BJ117" s="310"/>
      <c r="BK117" s="310"/>
      <c r="BL117" s="310"/>
      <c r="BM117" s="310"/>
      <c r="BN117" s="310"/>
      <c r="BO117" s="310"/>
      <c r="BP117" s="310"/>
      <c r="BQ117" s="289"/>
      <c r="BR117" s="289"/>
      <c r="BS117" s="289"/>
      <c r="BT117" s="289"/>
    </row>
    <row r="118" spans="1:72" ht="12.75" x14ac:dyDescent="0.2">
      <c r="A118" s="399"/>
      <c r="B118" s="292"/>
      <c r="C118" s="292"/>
      <c r="D118" s="292"/>
      <c r="E118" s="292"/>
      <c r="F118" s="292"/>
      <c r="G118" s="292"/>
      <c r="H118" s="292"/>
      <c r="I118" s="332"/>
      <c r="J118" s="359"/>
      <c r="K118" s="56">
        <v>102.05522000000001</v>
      </c>
      <c r="L118" s="56">
        <v>1079327.1000000001</v>
      </c>
      <c r="M118" s="69">
        <f t="shared" si="158"/>
        <v>1</v>
      </c>
      <c r="N118" s="360"/>
      <c r="O118" s="360"/>
      <c r="P118" s="330"/>
      <c r="Q118" s="332"/>
      <c r="R118" s="359"/>
      <c r="S118" s="56">
        <v>102.05531000000001</v>
      </c>
      <c r="T118" s="56">
        <v>881091.4</v>
      </c>
      <c r="U118" s="69">
        <f t="shared" si="159"/>
        <v>0.66373138496276307</v>
      </c>
      <c r="V118" s="360"/>
      <c r="W118" s="360"/>
      <c r="X118" s="330"/>
      <c r="Y118" s="332"/>
      <c r="Z118" s="359"/>
      <c r="AA118" s="56">
        <v>102.05526999999999</v>
      </c>
      <c r="AB118" s="56">
        <v>886475.7</v>
      </c>
      <c r="AC118" s="69">
        <f t="shared" si="160"/>
        <v>0.9609564559344671</v>
      </c>
      <c r="AD118" s="360"/>
      <c r="AE118" s="360"/>
      <c r="AF118" s="330"/>
      <c r="AG118" s="332"/>
      <c r="AH118" s="359"/>
      <c r="AI118" s="56">
        <v>102.05526999999999</v>
      </c>
      <c r="AJ118" s="56">
        <v>970938.5</v>
      </c>
      <c r="AK118" s="69">
        <f t="shared" si="161"/>
        <v>0.85468072527994099</v>
      </c>
      <c r="AL118" s="360"/>
      <c r="AM118" s="360"/>
      <c r="AN118" s="330"/>
      <c r="AO118" s="332"/>
      <c r="AP118" s="359"/>
      <c r="AQ118" s="56">
        <v>102.05522000000001</v>
      </c>
      <c r="AR118" s="56">
        <v>1079327.1000000001</v>
      </c>
      <c r="AS118" s="69">
        <f t="shared" si="162"/>
        <v>1</v>
      </c>
      <c r="AT118" s="360"/>
      <c r="AU118" s="360"/>
      <c r="AV118" s="330"/>
      <c r="AW118" s="332"/>
      <c r="AX118" s="359"/>
      <c r="AY118" s="56">
        <v>102.05526999999999</v>
      </c>
      <c r="AZ118" s="56">
        <v>970938.5</v>
      </c>
      <c r="BA118" s="69">
        <f t="shared" si="163"/>
        <v>0.85468072527994099</v>
      </c>
      <c r="BB118" s="360"/>
      <c r="BC118" s="360"/>
      <c r="BD118" s="330"/>
      <c r="BE118" s="309"/>
      <c r="BF118" s="310"/>
      <c r="BG118" s="310"/>
      <c r="BH118" s="310"/>
      <c r="BI118" s="310"/>
      <c r="BJ118" s="310"/>
      <c r="BK118" s="310"/>
      <c r="BL118" s="310"/>
      <c r="BM118" s="310"/>
      <c r="BN118" s="310"/>
      <c r="BO118" s="310"/>
      <c r="BP118" s="310"/>
      <c r="BQ118" s="289"/>
      <c r="BR118" s="289"/>
      <c r="BS118" s="289"/>
      <c r="BT118" s="289"/>
    </row>
    <row r="119" spans="1:72" ht="12.75" x14ac:dyDescent="0.2">
      <c r="A119" s="292"/>
      <c r="B119" s="292"/>
      <c r="C119" s="292"/>
      <c r="D119" s="292"/>
      <c r="E119" s="292"/>
      <c r="F119" s="292"/>
      <c r="G119" s="292"/>
      <c r="H119" s="292"/>
      <c r="I119" s="333"/>
      <c r="J119" s="335"/>
      <c r="K119" s="56">
        <v>74.024090000000001</v>
      </c>
      <c r="L119" s="56">
        <v>72616.100000000006</v>
      </c>
      <c r="M119" s="69">
        <f t="shared" si="158"/>
        <v>6.7279048214392095E-2</v>
      </c>
      <c r="N119" s="325"/>
      <c r="O119" s="325"/>
      <c r="P119" s="328"/>
      <c r="Q119" s="333"/>
      <c r="R119" s="335"/>
      <c r="S119" s="56">
        <v>74.02422</v>
      </c>
      <c r="T119" s="56">
        <v>48462.6</v>
      </c>
      <c r="U119" s="69">
        <f t="shared" si="159"/>
        <v>3.6507164429134591E-2</v>
      </c>
      <c r="V119" s="325"/>
      <c r="W119" s="325"/>
      <c r="X119" s="328"/>
      <c r="Y119" s="333"/>
      <c r="Z119" s="335"/>
      <c r="AA119" s="56">
        <v>74.024109999999993</v>
      </c>
      <c r="AB119" s="56">
        <v>49973.9</v>
      </c>
      <c r="AC119" s="69">
        <f t="shared" si="160"/>
        <v>5.4172654516331888E-2</v>
      </c>
      <c r="AD119" s="325"/>
      <c r="AE119" s="325"/>
      <c r="AF119" s="328"/>
      <c r="AG119" s="333"/>
      <c r="AH119" s="335"/>
      <c r="AI119" s="56">
        <v>74.024169999999998</v>
      </c>
      <c r="AJ119" s="56">
        <v>71424.7</v>
      </c>
      <c r="AK119" s="69">
        <f t="shared" si="161"/>
        <v>6.2872483065510534E-2</v>
      </c>
      <c r="AL119" s="325"/>
      <c r="AM119" s="325"/>
      <c r="AN119" s="328"/>
      <c r="AO119" s="333"/>
      <c r="AP119" s="335"/>
      <c r="AQ119" s="56">
        <v>74.024090000000001</v>
      </c>
      <c r="AR119" s="56">
        <v>72616.100000000006</v>
      </c>
      <c r="AS119" s="69">
        <f t="shared" si="162"/>
        <v>6.7279048214392095E-2</v>
      </c>
      <c r="AT119" s="325"/>
      <c r="AU119" s="325"/>
      <c r="AV119" s="328"/>
      <c r="AW119" s="333"/>
      <c r="AX119" s="335"/>
      <c r="AY119" s="56">
        <v>74.024169999999998</v>
      </c>
      <c r="AZ119" s="56">
        <v>71424.7</v>
      </c>
      <c r="BA119" s="69">
        <f t="shared" si="163"/>
        <v>6.2872483065510534E-2</v>
      </c>
      <c r="BB119" s="325"/>
      <c r="BC119" s="325"/>
      <c r="BD119" s="328"/>
      <c r="BE119" s="309"/>
      <c r="BF119" s="310"/>
      <c r="BG119" s="310"/>
      <c r="BH119" s="310"/>
      <c r="BI119" s="310"/>
      <c r="BJ119" s="310"/>
      <c r="BK119" s="310"/>
      <c r="BL119" s="310"/>
      <c r="BM119" s="310"/>
      <c r="BN119" s="310"/>
      <c r="BO119" s="310"/>
      <c r="BP119" s="310"/>
      <c r="BQ119" s="289"/>
      <c r="BR119" s="289"/>
      <c r="BS119" s="289"/>
      <c r="BT119" s="289"/>
    </row>
    <row r="120" spans="1:72" ht="12.75" x14ac:dyDescent="0.2">
      <c r="A120" s="491"/>
      <c r="B120" s="491"/>
      <c r="C120" s="288"/>
      <c r="D120" s="288"/>
      <c r="E120" s="290"/>
      <c r="F120" s="290"/>
      <c r="G120" s="290"/>
      <c r="H120" s="290"/>
      <c r="I120" s="72" t="s">
        <v>84</v>
      </c>
      <c r="J120" s="142">
        <f>AVERAGE(J111:J119)</f>
        <v>120.06562000000001</v>
      </c>
      <c r="K120" s="338" t="s">
        <v>85</v>
      </c>
      <c r="L120" s="74">
        <f>AVERAGE(L111,L114,L117)</f>
        <v>812431.86666666658</v>
      </c>
      <c r="M120" s="338" t="s">
        <v>85</v>
      </c>
      <c r="N120" s="75">
        <f t="shared" ref="N120:O120" si="164">AVERAGE(N111:N119)</f>
        <v>6923913</v>
      </c>
      <c r="O120" s="76">
        <f t="shared" si="164"/>
        <v>0.49512333333333336</v>
      </c>
      <c r="P120" s="77">
        <f>AVERAGE(P111,P114,P117)</f>
        <v>3.6646492771797168</v>
      </c>
      <c r="Q120" s="78" t="s">
        <v>84</v>
      </c>
      <c r="R120" s="142">
        <f>AVERAGE(R111:R119)</f>
        <v>120.06562333333333</v>
      </c>
      <c r="S120" s="338" t="s">
        <v>85</v>
      </c>
      <c r="T120" s="74">
        <f>AVERAGE(T111,T114,T117)</f>
        <v>1330419.8666666667</v>
      </c>
      <c r="U120" s="338" t="s">
        <v>85</v>
      </c>
      <c r="V120" s="75">
        <f t="shared" ref="V120:W120" si="165">AVERAGE(V111:V119)</f>
        <v>11070197</v>
      </c>
      <c r="W120" s="76">
        <f t="shared" si="165"/>
        <v>0.49423666666666666</v>
      </c>
      <c r="X120" s="77">
        <f>AVERAGE(X111,X114,X117)</f>
        <v>3.6368867826463629</v>
      </c>
      <c r="Y120" s="80" t="s">
        <v>84</v>
      </c>
      <c r="Z120" s="180">
        <f>AVERAGE(Z111:Z119)</f>
        <v>120.06564333333334</v>
      </c>
      <c r="AA120" s="371" t="s">
        <v>85</v>
      </c>
      <c r="AB120" s="131">
        <f>AVERAGE(AB111,AB114,AB117)</f>
        <v>874667.60000000009</v>
      </c>
      <c r="AC120" s="371" t="s">
        <v>85</v>
      </c>
      <c r="AD120" s="84">
        <f t="shared" ref="AD120:AF120" si="166">AVERAGE(AD111,AD114,AD117)</f>
        <v>0.49480333333333332</v>
      </c>
      <c r="AE120" s="83">
        <f t="shared" si="166"/>
        <v>11085574.666666666</v>
      </c>
      <c r="AF120" s="85">
        <f t="shared" si="166"/>
        <v>3.4703118154856902</v>
      </c>
      <c r="AG120" s="80" t="s">
        <v>84</v>
      </c>
      <c r="AH120" s="180">
        <f>AVERAGE(AH111:AH119)</f>
        <v>120.06563</v>
      </c>
      <c r="AI120" s="371" t="s">
        <v>85</v>
      </c>
      <c r="AJ120" s="131">
        <f>AVERAGE(AJ111,AJ114,AJ117)</f>
        <v>1310277.3</v>
      </c>
      <c r="AK120" s="371" t="s">
        <v>85</v>
      </c>
      <c r="AL120" s="83">
        <f t="shared" ref="AL120:AN120" si="167">AVERAGE(AL111,AL114,AL117)</f>
        <v>15022798.333333334</v>
      </c>
      <c r="AM120" s="83">
        <f t="shared" si="167"/>
        <v>0.49414000000000002</v>
      </c>
      <c r="AN120" s="85">
        <f t="shared" si="167"/>
        <v>3.5813617935796542</v>
      </c>
      <c r="AO120" s="86" t="s">
        <v>84</v>
      </c>
      <c r="AP120" s="143">
        <f>AVERAGE(AP111:AP119)</f>
        <v>120.06562000000001</v>
      </c>
      <c r="AQ120" s="365" t="s">
        <v>85</v>
      </c>
      <c r="AR120" s="88">
        <f>AVERAGE(AR111,AR114,AR117)</f>
        <v>812431.86666666658</v>
      </c>
      <c r="AS120" s="365" t="s">
        <v>85</v>
      </c>
      <c r="AT120" s="89">
        <f t="shared" ref="AT120:AU120" si="168">AVERAGE(AT111:AT119)</f>
        <v>6923913</v>
      </c>
      <c r="AU120" s="90">
        <f t="shared" si="168"/>
        <v>0.49512333333333336</v>
      </c>
      <c r="AV120" s="91">
        <f>AVERAGE(AV111,AV114,AV117)</f>
        <v>3.6646492771797168</v>
      </c>
      <c r="AW120" s="92" t="s">
        <v>84</v>
      </c>
      <c r="AX120" s="143">
        <f>AVERAGE(AX111:AX119)</f>
        <v>120.06563</v>
      </c>
      <c r="AY120" s="365" t="s">
        <v>85</v>
      </c>
      <c r="AZ120" s="132">
        <f>AVERAGE(AZ111,AZ114,AZ117)</f>
        <v>1310277.3</v>
      </c>
      <c r="BA120" s="365" t="s">
        <v>85</v>
      </c>
      <c r="BB120" s="89">
        <f t="shared" ref="BB120:BD120" si="169">AVERAGE(BB111,BB114,BB117)</f>
        <v>15022798.333333334</v>
      </c>
      <c r="BC120" s="89">
        <f t="shared" si="169"/>
        <v>0.49414000000000002</v>
      </c>
      <c r="BD120" s="91">
        <f t="shared" si="169"/>
        <v>3.5813617935796542</v>
      </c>
      <c r="BE120" s="309"/>
      <c r="BF120" s="310"/>
      <c r="BG120" s="310"/>
      <c r="BH120" s="310"/>
      <c r="BI120" s="310"/>
      <c r="BJ120" s="310"/>
      <c r="BK120" s="310"/>
      <c r="BL120" s="310"/>
      <c r="BM120" s="310"/>
      <c r="BN120" s="310"/>
      <c r="BO120" s="310"/>
      <c r="BP120" s="310"/>
      <c r="BQ120" s="289"/>
      <c r="BR120" s="289"/>
      <c r="BS120" s="289"/>
      <c r="BT120" s="289"/>
    </row>
    <row r="121" spans="1:72" ht="12.75" x14ac:dyDescent="0.2">
      <c r="A121" s="491"/>
      <c r="B121" s="491"/>
      <c r="C121" s="288"/>
      <c r="D121" s="288"/>
      <c r="E121" s="307"/>
      <c r="F121" s="307"/>
      <c r="G121" s="307"/>
      <c r="H121" s="307"/>
      <c r="I121" s="72" t="s">
        <v>86</v>
      </c>
      <c r="J121" s="79">
        <f>STDEV(J111:J119)</f>
        <v>4.5825756948598808E-5</v>
      </c>
      <c r="K121" s="325"/>
      <c r="L121" s="74">
        <f>STDEV(L111,L114,L117)</f>
        <v>86918.441296961435</v>
      </c>
      <c r="M121" s="325"/>
      <c r="N121" s="75">
        <f t="shared" ref="N121:O121" si="170">STDEV(N111:N119)</f>
        <v>212782.92540286217</v>
      </c>
      <c r="O121" s="76">
        <f t="shared" si="170"/>
        <v>3.1973947728320974E-4</v>
      </c>
      <c r="P121" s="98">
        <f>STDEV(P111,P114,P117)</f>
        <v>0.38167119791054049</v>
      </c>
      <c r="Q121" s="78" t="s">
        <v>86</v>
      </c>
      <c r="R121" s="79">
        <f>STDEV(R111:R119)</f>
        <v>3.785938897588614E-5</v>
      </c>
      <c r="S121" s="325"/>
      <c r="T121" s="74">
        <f>STDEV(T111,T114,T117)</f>
        <v>86245.788906840738</v>
      </c>
      <c r="U121" s="325"/>
      <c r="V121" s="75">
        <f t="shared" ref="V121:W121" si="171">STDEV(V111:V119)</f>
        <v>419429.72870792076</v>
      </c>
      <c r="W121" s="76">
        <f t="shared" si="171"/>
        <v>4.9217205663600722E-4</v>
      </c>
      <c r="X121" s="98">
        <f>STDEV(X111,X114,X117)</f>
        <v>0.31532132374366378</v>
      </c>
      <c r="Y121" s="100" t="s">
        <v>86</v>
      </c>
      <c r="Z121" s="101">
        <f>STDEV(Z111:Z119)</f>
        <v>5.131601439691083E-5</v>
      </c>
      <c r="AA121" s="325"/>
      <c r="AB121" s="82">
        <f>STDEV(AB111,AB114,AB117)</f>
        <v>63860.796757400356</v>
      </c>
      <c r="AC121" s="325"/>
      <c r="AD121" s="103">
        <f t="shared" ref="AD121:AF121" si="172">STDEV(AD111,AD114,AD117)</f>
        <v>3.9208842540087194E-4</v>
      </c>
      <c r="AE121" s="102">
        <f t="shared" si="172"/>
        <v>1223999.2177221084</v>
      </c>
      <c r="AF121" s="104">
        <f t="shared" si="172"/>
        <v>0.42739817061466617</v>
      </c>
      <c r="AG121" s="100" t="s">
        <v>86</v>
      </c>
      <c r="AH121" s="101">
        <f>STDEV(AH111:AH119)</f>
        <v>1.7320508072981897E-5</v>
      </c>
      <c r="AI121" s="325"/>
      <c r="AJ121" s="82">
        <f>STDEV(AJ111,AJ114,AJ117)</f>
        <v>171882.65798285036</v>
      </c>
      <c r="AK121" s="325"/>
      <c r="AL121" s="102">
        <f t="shared" ref="AL121:AN121" si="173">STDEV(AL111,AL114,AL117)</f>
        <v>468469.48637700337</v>
      </c>
      <c r="AM121" s="102">
        <f t="shared" si="173"/>
        <v>5.7166423711825206E-4</v>
      </c>
      <c r="AN121" s="104">
        <f t="shared" si="173"/>
        <v>0.14425815316153356</v>
      </c>
      <c r="AO121" s="86" t="s">
        <v>86</v>
      </c>
      <c r="AP121" s="93">
        <f>STDEV(AP111:AP119)</f>
        <v>4.5825756948598808E-5</v>
      </c>
      <c r="AQ121" s="325"/>
      <c r="AR121" s="88">
        <f>STDEV(AR111,AR114,AR117)</f>
        <v>86918.441296961435</v>
      </c>
      <c r="AS121" s="325"/>
      <c r="AT121" s="89">
        <f t="shared" ref="AT121:AU121" si="174">STDEV(AT111:AT119)</f>
        <v>212782.92540286217</v>
      </c>
      <c r="AU121" s="90">
        <f t="shared" si="174"/>
        <v>3.1973947728320974E-4</v>
      </c>
      <c r="AV121" s="109">
        <f>STDEV(AV111,AV114,AV117)</f>
        <v>0.38167119791054049</v>
      </c>
      <c r="AW121" s="110" t="s">
        <v>86</v>
      </c>
      <c r="AX121" s="106">
        <f>STDEV(AX111:AX119)</f>
        <v>1.7320508072981897E-5</v>
      </c>
      <c r="AY121" s="325"/>
      <c r="AZ121" s="88">
        <f>STDEV(AZ111,AZ114,AZ117)</f>
        <v>171882.65798285036</v>
      </c>
      <c r="BA121" s="325"/>
      <c r="BB121" s="107">
        <f t="shared" ref="BB121:BD121" si="175">STDEV(BB111,BB114,BB117)</f>
        <v>468469.48637700337</v>
      </c>
      <c r="BC121" s="107">
        <f t="shared" si="175"/>
        <v>5.7166423711825206E-4</v>
      </c>
      <c r="BD121" s="109">
        <f t="shared" si="175"/>
        <v>0.14425815316153356</v>
      </c>
      <c r="BE121" s="309"/>
      <c r="BF121" s="310"/>
      <c r="BG121" s="310"/>
      <c r="BH121" s="310"/>
      <c r="BI121" s="310"/>
      <c r="BJ121" s="310"/>
      <c r="BK121" s="310"/>
      <c r="BL121" s="310"/>
      <c r="BM121" s="310"/>
      <c r="BN121" s="310"/>
      <c r="BO121" s="310"/>
      <c r="BP121" s="310"/>
      <c r="BQ121" s="289"/>
      <c r="BR121" s="289"/>
      <c r="BS121" s="289"/>
      <c r="BT121" s="289"/>
    </row>
    <row r="122" spans="1:72" ht="12.75" x14ac:dyDescent="0.2">
      <c r="A122" s="344" t="s">
        <v>67</v>
      </c>
      <c r="B122" s="351" t="s">
        <v>10</v>
      </c>
      <c r="C122" s="352" t="s">
        <v>68</v>
      </c>
      <c r="D122" s="352" t="s">
        <v>69</v>
      </c>
      <c r="E122" s="353" t="s">
        <v>70</v>
      </c>
      <c r="F122" s="341"/>
      <c r="G122" s="341"/>
      <c r="H122" s="354"/>
      <c r="I122" s="355" t="s">
        <v>71</v>
      </c>
      <c r="J122" s="341"/>
      <c r="K122" s="341"/>
      <c r="L122" s="341"/>
      <c r="M122" s="341"/>
      <c r="N122" s="341"/>
      <c r="O122" s="341"/>
      <c r="P122" s="342"/>
      <c r="Q122" s="355" t="s">
        <v>71</v>
      </c>
      <c r="R122" s="341"/>
      <c r="S122" s="341"/>
      <c r="T122" s="341"/>
      <c r="U122" s="341"/>
      <c r="V122" s="341"/>
      <c r="W122" s="341"/>
      <c r="X122" s="342"/>
      <c r="Y122" s="340" t="s">
        <v>71</v>
      </c>
      <c r="Z122" s="341"/>
      <c r="AA122" s="341"/>
      <c r="AB122" s="341"/>
      <c r="AC122" s="341"/>
      <c r="AD122" s="341"/>
      <c r="AE122" s="341"/>
      <c r="AF122" s="342"/>
      <c r="AG122" s="340" t="s">
        <v>71</v>
      </c>
      <c r="AH122" s="341"/>
      <c r="AI122" s="341"/>
      <c r="AJ122" s="341"/>
      <c r="AK122" s="341"/>
      <c r="AL122" s="341"/>
      <c r="AM122" s="341"/>
      <c r="AN122" s="342"/>
      <c r="AO122" s="343" t="s">
        <v>71</v>
      </c>
      <c r="AP122" s="341"/>
      <c r="AQ122" s="341"/>
      <c r="AR122" s="341"/>
      <c r="AS122" s="341"/>
      <c r="AT122" s="341"/>
      <c r="AU122" s="341"/>
      <c r="AV122" s="342"/>
      <c r="AW122" s="343" t="s">
        <v>71</v>
      </c>
      <c r="AX122" s="341"/>
      <c r="AY122" s="341"/>
      <c r="AZ122" s="341"/>
      <c r="BA122" s="341"/>
      <c r="BB122" s="341"/>
      <c r="BC122" s="341"/>
      <c r="BD122" s="342"/>
      <c r="BE122" s="288"/>
      <c r="BF122" s="288"/>
      <c r="BG122" s="288"/>
      <c r="BH122" s="288"/>
      <c r="BI122" s="288"/>
      <c r="BJ122" s="288"/>
      <c r="BK122" s="288"/>
      <c r="BL122" s="288"/>
      <c r="BM122" s="288"/>
      <c r="BN122" s="288"/>
      <c r="BO122" s="288"/>
      <c r="BP122" s="288"/>
      <c r="BQ122" s="289"/>
      <c r="BR122" s="289"/>
      <c r="BS122" s="289"/>
      <c r="BT122" s="289"/>
    </row>
    <row r="123" spans="1:72" ht="38.25" x14ac:dyDescent="0.2">
      <c r="A123" s="333"/>
      <c r="B123" s="325"/>
      <c r="C123" s="325"/>
      <c r="D123" s="325"/>
      <c r="E123" s="32" t="s">
        <v>29</v>
      </c>
      <c r="F123" s="356" t="s">
        <v>72</v>
      </c>
      <c r="G123" s="357"/>
      <c r="H123" s="32" t="s">
        <v>73</v>
      </c>
      <c r="I123" s="111" t="s">
        <v>74</v>
      </c>
      <c r="J123" s="38" t="s">
        <v>75</v>
      </c>
      <c r="K123" s="112" t="s">
        <v>72</v>
      </c>
      <c r="L123" s="113" t="s">
        <v>76</v>
      </c>
      <c r="M123" s="112" t="s">
        <v>73</v>
      </c>
      <c r="N123" s="112" t="s">
        <v>77</v>
      </c>
      <c r="O123" s="112" t="s">
        <v>78</v>
      </c>
      <c r="P123" s="114" t="s">
        <v>79</v>
      </c>
      <c r="Q123" s="111" t="s">
        <v>74</v>
      </c>
      <c r="R123" s="38" t="s">
        <v>75</v>
      </c>
      <c r="S123" s="112" t="s">
        <v>72</v>
      </c>
      <c r="T123" s="113" t="s">
        <v>76</v>
      </c>
      <c r="U123" s="112" t="s">
        <v>73</v>
      </c>
      <c r="V123" s="112" t="s">
        <v>77</v>
      </c>
      <c r="W123" s="112" t="s">
        <v>78</v>
      </c>
      <c r="X123" s="114" t="s">
        <v>79</v>
      </c>
      <c r="Y123" s="39" t="s">
        <v>74</v>
      </c>
      <c r="Z123" s="40" t="s">
        <v>29</v>
      </c>
      <c r="AA123" s="41" t="s">
        <v>72</v>
      </c>
      <c r="AB123" s="42" t="s">
        <v>76</v>
      </c>
      <c r="AC123" s="41" t="s">
        <v>73</v>
      </c>
      <c r="AD123" s="41" t="s">
        <v>77</v>
      </c>
      <c r="AE123" s="41" t="s">
        <v>78</v>
      </c>
      <c r="AF123" s="43" t="s">
        <v>79</v>
      </c>
      <c r="AG123" s="39" t="s">
        <v>74</v>
      </c>
      <c r="AH123" s="40" t="s">
        <v>29</v>
      </c>
      <c r="AI123" s="41" t="s">
        <v>72</v>
      </c>
      <c r="AJ123" s="42" t="s">
        <v>76</v>
      </c>
      <c r="AK123" s="41" t="s">
        <v>73</v>
      </c>
      <c r="AL123" s="41" t="s">
        <v>77</v>
      </c>
      <c r="AM123" s="41" t="s">
        <v>78</v>
      </c>
      <c r="AN123" s="43" t="s">
        <v>79</v>
      </c>
      <c r="AO123" s="115" t="s">
        <v>74</v>
      </c>
      <c r="AP123" s="116" t="s">
        <v>75</v>
      </c>
      <c r="AQ123" s="117" t="s">
        <v>72</v>
      </c>
      <c r="AR123" s="118" t="s">
        <v>76</v>
      </c>
      <c r="AS123" s="117" t="s">
        <v>73</v>
      </c>
      <c r="AT123" s="117" t="s">
        <v>77</v>
      </c>
      <c r="AU123" s="117" t="s">
        <v>78</v>
      </c>
      <c r="AV123" s="119" t="s">
        <v>79</v>
      </c>
      <c r="AW123" s="44" t="s">
        <v>74</v>
      </c>
      <c r="AX123" s="45" t="s">
        <v>29</v>
      </c>
      <c r="AY123" s="46" t="s">
        <v>72</v>
      </c>
      <c r="AZ123" s="47" t="s">
        <v>76</v>
      </c>
      <c r="BA123" s="46" t="s">
        <v>73</v>
      </c>
      <c r="BB123" s="46" t="s">
        <v>77</v>
      </c>
      <c r="BC123" s="46" t="s">
        <v>78</v>
      </c>
      <c r="BD123" s="48" t="s">
        <v>79</v>
      </c>
      <c r="BE123" s="306"/>
      <c r="BF123" s="307"/>
      <c r="BG123" s="307"/>
      <c r="BH123" s="307"/>
      <c r="BI123" s="307"/>
      <c r="BJ123" s="307"/>
      <c r="BK123" s="307"/>
      <c r="BL123" s="307"/>
      <c r="BM123" s="307"/>
      <c r="BN123" s="307"/>
      <c r="BO123" s="307"/>
      <c r="BP123" s="307"/>
      <c r="BQ123" s="289"/>
      <c r="BR123" s="289"/>
      <c r="BS123" s="289"/>
      <c r="BT123" s="289"/>
    </row>
    <row r="124" spans="1:72" x14ac:dyDescent="0.2">
      <c r="A124" s="366" t="s">
        <v>108</v>
      </c>
      <c r="B124" s="367" t="s">
        <v>252</v>
      </c>
      <c r="C124" s="368">
        <v>180.06338</v>
      </c>
      <c r="D124" s="369" t="s">
        <v>109</v>
      </c>
      <c r="E124" s="349">
        <v>179.05556000000001</v>
      </c>
      <c r="F124" s="181">
        <v>179.05556000000001</v>
      </c>
      <c r="G124" s="182" t="s">
        <v>253</v>
      </c>
      <c r="H124" s="183">
        <v>0.441</v>
      </c>
      <c r="I124" s="331">
        <v>1</v>
      </c>
      <c r="J124" s="334">
        <v>179.05538999999999</v>
      </c>
      <c r="K124" s="56">
        <v>179.05538999999999</v>
      </c>
      <c r="L124" s="57">
        <v>6662072</v>
      </c>
      <c r="M124" s="58">
        <f t="shared" ref="M124:M126" si="176">L124/$L$124</f>
        <v>1</v>
      </c>
      <c r="N124" s="336">
        <v>31367802</v>
      </c>
      <c r="O124" s="336">
        <v>0.47077000000000002</v>
      </c>
      <c r="P124" s="327">
        <f>(($E$124-J124)/$E$124)*1000000</f>
        <v>0.94942597719690236</v>
      </c>
      <c r="Q124" s="331">
        <v>1</v>
      </c>
      <c r="R124" s="334">
        <v>179.05538999999999</v>
      </c>
      <c r="S124" s="56">
        <v>179.05538999999999</v>
      </c>
      <c r="T124" s="68">
        <v>7339842.5</v>
      </c>
      <c r="U124" s="58">
        <f t="shared" ref="U124:U126" si="177">T124/$T$124</f>
        <v>1</v>
      </c>
      <c r="V124" s="336">
        <v>35730541</v>
      </c>
      <c r="W124" s="336">
        <v>0.47064</v>
      </c>
      <c r="X124" s="327">
        <f>(($E$124-R124)/$E$124)*1000000</f>
        <v>0.94942597719690236</v>
      </c>
      <c r="Y124" s="361">
        <v>1</v>
      </c>
      <c r="Z124" s="362">
        <v>179.05537000000001</v>
      </c>
      <c r="AA124" s="55">
        <v>179.05537000000001</v>
      </c>
      <c r="AB124" s="67">
        <v>5797879.5</v>
      </c>
      <c r="AC124" s="53">
        <f>AB124/AB126</f>
        <v>0.99826195847295462</v>
      </c>
      <c r="AD124" s="363">
        <v>31906210</v>
      </c>
      <c r="AE124" s="363">
        <v>0.47056999999999999</v>
      </c>
      <c r="AF124" s="329">
        <f>(($E$124-Z124)/$E$124)*1000000</f>
        <v>1.0611231508447163</v>
      </c>
      <c r="AG124" s="361">
        <v>1</v>
      </c>
      <c r="AH124" s="362">
        <v>179.05537000000001</v>
      </c>
      <c r="AI124" s="55">
        <v>179.05537000000001</v>
      </c>
      <c r="AJ124" s="67">
        <v>5797879.5</v>
      </c>
      <c r="AK124" s="53">
        <f>AJ124/AJ126</f>
        <v>0.99826195847295462</v>
      </c>
      <c r="AL124" s="363">
        <v>31906210</v>
      </c>
      <c r="AM124" s="363">
        <v>0.47056999999999999</v>
      </c>
      <c r="AN124" s="329">
        <f>(($E$124-AH124)/$E$124)*1000000</f>
        <v>1.0611231508447163</v>
      </c>
      <c r="AO124" s="331">
        <v>1</v>
      </c>
      <c r="AP124" s="334">
        <v>179.05538999999999</v>
      </c>
      <c r="AQ124" s="56">
        <v>179.05538999999999</v>
      </c>
      <c r="AR124" s="57">
        <v>6662072</v>
      </c>
      <c r="AS124" s="58">
        <f t="shared" ref="AS124:AS126" si="178">AR124/$L$124</f>
        <v>1</v>
      </c>
      <c r="AT124" s="336">
        <v>31367802</v>
      </c>
      <c r="AU124" s="336">
        <v>0.47077000000000002</v>
      </c>
      <c r="AV124" s="327">
        <f>(($E$124-AP124)/$E$124)*1000000</f>
        <v>0.94942597719690236</v>
      </c>
      <c r="AW124" s="361">
        <v>1</v>
      </c>
      <c r="AX124" s="362">
        <v>179.05537000000001</v>
      </c>
      <c r="AY124" s="55">
        <v>179.05537000000001</v>
      </c>
      <c r="AZ124" s="67">
        <v>5797879.5</v>
      </c>
      <c r="BA124" s="53">
        <f>AZ124/AZ126</f>
        <v>0.99826195847295462</v>
      </c>
      <c r="BB124" s="363">
        <v>31906210</v>
      </c>
      <c r="BC124" s="363">
        <v>0.47056999999999999</v>
      </c>
      <c r="BD124" s="329">
        <f>(($E$124-AX124)/$E$124)*1000000</f>
        <v>1.0611231508447163</v>
      </c>
      <c r="BE124" s="308"/>
      <c r="BF124" s="297"/>
      <c r="BG124" s="297"/>
      <c r="BH124" s="297"/>
      <c r="BI124" s="297"/>
      <c r="BJ124" s="297"/>
      <c r="BK124" s="297"/>
      <c r="BL124" s="297"/>
      <c r="BM124" s="297"/>
      <c r="BN124" s="297"/>
      <c r="BO124" s="297"/>
      <c r="BP124" s="297"/>
      <c r="BQ124" s="289"/>
      <c r="BR124" s="289"/>
      <c r="BS124" s="289"/>
      <c r="BT124" s="289"/>
    </row>
    <row r="125" spans="1:72" x14ac:dyDescent="0.2">
      <c r="A125" s="332"/>
      <c r="B125" s="360"/>
      <c r="C125" s="360"/>
      <c r="D125" s="360"/>
      <c r="E125" s="358"/>
      <c r="F125" s="181">
        <v>119.03443</v>
      </c>
      <c r="G125" s="182" t="s">
        <v>254</v>
      </c>
      <c r="H125" s="183">
        <v>0.45800000000000002</v>
      </c>
      <c r="I125" s="332"/>
      <c r="J125" s="359"/>
      <c r="K125" s="56">
        <v>119.03395999999999</v>
      </c>
      <c r="L125" s="63">
        <v>1870348.8</v>
      </c>
      <c r="M125" s="58">
        <f t="shared" si="176"/>
        <v>0.28074581001226045</v>
      </c>
      <c r="N125" s="360"/>
      <c r="O125" s="360"/>
      <c r="P125" s="330"/>
      <c r="Q125" s="332"/>
      <c r="R125" s="359"/>
      <c r="S125" s="56">
        <v>119.03395999999999</v>
      </c>
      <c r="T125" s="63">
        <v>1972797.9</v>
      </c>
      <c r="U125" s="58">
        <f t="shared" si="177"/>
        <v>0.26877932326204546</v>
      </c>
      <c r="V125" s="360"/>
      <c r="W125" s="360"/>
      <c r="X125" s="330"/>
      <c r="Y125" s="332"/>
      <c r="Z125" s="359"/>
      <c r="AA125" s="55">
        <v>119.03397</v>
      </c>
      <c r="AB125" s="62">
        <v>2023957.4</v>
      </c>
      <c r="AC125" s="53">
        <f t="shared" ref="AC125:AC126" si="179">AB125/$AB$126</f>
        <v>0.34847907376995835</v>
      </c>
      <c r="AD125" s="360"/>
      <c r="AE125" s="360"/>
      <c r="AF125" s="330"/>
      <c r="AG125" s="332"/>
      <c r="AH125" s="359"/>
      <c r="AI125" s="55">
        <v>119.03397</v>
      </c>
      <c r="AJ125" s="62">
        <v>2023957.4</v>
      </c>
      <c r="AK125" s="53">
        <f t="shared" ref="AK125:AK126" si="180">AJ125/$AB$126</f>
        <v>0.34847907376995835</v>
      </c>
      <c r="AL125" s="360"/>
      <c r="AM125" s="360"/>
      <c r="AN125" s="330"/>
      <c r="AO125" s="332"/>
      <c r="AP125" s="359"/>
      <c r="AQ125" s="56">
        <v>119.03395999999999</v>
      </c>
      <c r="AR125" s="63">
        <v>1870348.8</v>
      </c>
      <c r="AS125" s="58">
        <f t="shared" si="178"/>
        <v>0.28074581001226045</v>
      </c>
      <c r="AT125" s="360"/>
      <c r="AU125" s="360"/>
      <c r="AV125" s="330"/>
      <c r="AW125" s="332"/>
      <c r="AX125" s="359"/>
      <c r="AY125" s="55">
        <v>119.03397</v>
      </c>
      <c r="AZ125" s="62">
        <v>2023957.4</v>
      </c>
      <c r="BA125" s="53">
        <f t="shared" ref="BA125:BA126" si="181">AZ125/$AB$126</f>
        <v>0.34847907376995835</v>
      </c>
      <c r="BB125" s="360"/>
      <c r="BC125" s="360"/>
      <c r="BD125" s="330"/>
      <c r="BE125" s="308"/>
      <c r="BF125" s="297"/>
      <c r="BG125" s="297"/>
      <c r="BH125" s="297"/>
      <c r="BI125" s="297"/>
      <c r="BJ125" s="297"/>
      <c r="BK125" s="297"/>
      <c r="BL125" s="297"/>
      <c r="BM125" s="297"/>
      <c r="BN125" s="297"/>
      <c r="BO125" s="297"/>
      <c r="BP125" s="297"/>
      <c r="BQ125" s="289"/>
      <c r="BR125" s="289"/>
      <c r="BS125" s="289"/>
      <c r="BT125" s="289"/>
    </row>
    <row r="126" spans="1:72" x14ac:dyDescent="0.2">
      <c r="A126" s="333"/>
      <c r="B126" s="325"/>
      <c r="C126" s="325"/>
      <c r="D126" s="325"/>
      <c r="E126" s="350"/>
      <c r="F126" s="181">
        <v>89.023859999999999</v>
      </c>
      <c r="G126" s="182" t="s">
        <v>255</v>
      </c>
      <c r="H126" s="184">
        <v>1</v>
      </c>
      <c r="I126" s="333"/>
      <c r="J126" s="335"/>
      <c r="K126" s="56">
        <v>89.023359999999997</v>
      </c>
      <c r="L126" s="56">
        <v>6158234.5</v>
      </c>
      <c r="M126" s="58">
        <f t="shared" si="176"/>
        <v>0.92437225235632403</v>
      </c>
      <c r="N126" s="325"/>
      <c r="O126" s="325"/>
      <c r="P126" s="328"/>
      <c r="Q126" s="333"/>
      <c r="R126" s="335"/>
      <c r="S126" s="56">
        <v>89.02337</v>
      </c>
      <c r="T126" s="63">
        <v>6452778</v>
      </c>
      <c r="U126" s="58">
        <f t="shared" si="177"/>
        <v>0.8791439325843845</v>
      </c>
      <c r="V126" s="325"/>
      <c r="W126" s="325"/>
      <c r="X126" s="328"/>
      <c r="Y126" s="333"/>
      <c r="Z126" s="335"/>
      <c r="AA126" s="55">
        <v>89.023359999999997</v>
      </c>
      <c r="AB126" s="62">
        <v>5807974</v>
      </c>
      <c r="AC126" s="53">
        <f t="shared" si="179"/>
        <v>1</v>
      </c>
      <c r="AD126" s="325"/>
      <c r="AE126" s="325"/>
      <c r="AF126" s="328"/>
      <c r="AG126" s="333"/>
      <c r="AH126" s="335"/>
      <c r="AI126" s="55">
        <v>89.023359999999997</v>
      </c>
      <c r="AJ126" s="62">
        <v>5807974</v>
      </c>
      <c r="AK126" s="53">
        <f t="shared" si="180"/>
        <v>1</v>
      </c>
      <c r="AL126" s="325"/>
      <c r="AM126" s="325"/>
      <c r="AN126" s="328"/>
      <c r="AO126" s="333"/>
      <c r="AP126" s="335"/>
      <c r="AQ126" s="56">
        <v>89.023359999999997</v>
      </c>
      <c r="AR126" s="56">
        <v>6158234.5</v>
      </c>
      <c r="AS126" s="58">
        <f t="shared" si="178"/>
        <v>0.92437225235632403</v>
      </c>
      <c r="AT126" s="325"/>
      <c r="AU126" s="325"/>
      <c r="AV126" s="328"/>
      <c r="AW126" s="333"/>
      <c r="AX126" s="335"/>
      <c r="AY126" s="55">
        <v>89.023359999999997</v>
      </c>
      <c r="AZ126" s="62">
        <v>5807974</v>
      </c>
      <c r="BA126" s="53">
        <f t="shared" si="181"/>
        <v>1</v>
      </c>
      <c r="BB126" s="325"/>
      <c r="BC126" s="325"/>
      <c r="BD126" s="328"/>
      <c r="BE126" s="308"/>
      <c r="BF126" s="297"/>
      <c r="BG126" s="297"/>
      <c r="BH126" s="297"/>
      <c r="BI126" s="297"/>
      <c r="BJ126" s="297"/>
      <c r="BK126" s="297"/>
      <c r="BL126" s="297"/>
      <c r="BM126" s="297"/>
      <c r="BN126" s="297"/>
      <c r="BO126" s="297"/>
      <c r="BP126" s="297"/>
      <c r="BQ126" s="289"/>
      <c r="BR126" s="289"/>
      <c r="BS126" s="289"/>
      <c r="BT126" s="289"/>
    </row>
    <row r="127" spans="1:72" ht="12.75" x14ac:dyDescent="0.2">
      <c r="A127" s="511"/>
      <c r="B127" s="292"/>
      <c r="C127" s="292"/>
      <c r="D127" s="292"/>
      <c r="E127" s="311" t="s">
        <v>110</v>
      </c>
      <c r="F127" s="292"/>
      <c r="G127" s="292"/>
      <c r="H127" s="292"/>
      <c r="I127" s="331">
        <v>2</v>
      </c>
      <c r="J127" s="334">
        <v>179.05542</v>
      </c>
      <c r="K127" s="56">
        <v>179.05542</v>
      </c>
      <c r="L127" s="68">
        <v>6347722.5</v>
      </c>
      <c r="M127" s="58">
        <f t="shared" ref="M127:M129" si="182">L127/$L$127</f>
        <v>1</v>
      </c>
      <c r="N127" s="336">
        <v>29386625</v>
      </c>
      <c r="O127" s="336">
        <v>0.47108</v>
      </c>
      <c r="P127" s="327">
        <f>(($E$124-J127)/$E$124)*1000000</f>
        <v>0.78188021648708472</v>
      </c>
      <c r="Q127" s="331">
        <v>2</v>
      </c>
      <c r="R127" s="334">
        <v>179.05544</v>
      </c>
      <c r="S127" s="56">
        <v>179.05544</v>
      </c>
      <c r="T127" s="57">
        <v>9053992</v>
      </c>
      <c r="U127" s="58">
        <f t="shared" ref="U127:U129" si="183">T127/$T$127</f>
        <v>1</v>
      </c>
      <c r="V127" s="336">
        <v>43197479</v>
      </c>
      <c r="W127" s="336">
        <v>0.47010999999999997</v>
      </c>
      <c r="X127" s="327">
        <f>(($E$124-R127)/$E$124)*1000000</f>
        <v>0.67018304268053952</v>
      </c>
      <c r="Y127" s="361">
        <v>2</v>
      </c>
      <c r="Z127" s="362">
        <v>179.05537000000001</v>
      </c>
      <c r="AA127" s="55">
        <v>179.05537000000001</v>
      </c>
      <c r="AB127" s="67">
        <v>7321461.5</v>
      </c>
      <c r="AC127" s="53">
        <f>AB127/AB127</f>
        <v>1</v>
      </c>
      <c r="AD127" s="363">
        <v>39233504</v>
      </c>
      <c r="AE127" s="363">
        <v>0.47022999999999998</v>
      </c>
      <c r="AF127" s="329">
        <f>(($E$124-Z127)/$E$124)*1000000</f>
        <v>1.0611231508447163</v>
      </c>
      <c r="AG127" s="361">
        <v>2</v>
      </c>
      <c r="AH127" s="362">
        <v>179.05537000000001</v>
      </c>
      <c r="AI127" s="55">
        <v>179.05537000000001</v>
      </c>
      <c r="AJ127" s="67">
        <v>7321461.5</v>
      </c>
      <c r="AK127" s="53">
        <f>AJ127/AJ127</f>
        <v>1</v>
      </c>
      <c r="AL127" s="363">
        <v>39233504</v>
      </c>
      <c r="AM127" s="363">
        <v>0.47022999999999998</v>
      </c>
      <c r="AN127" s="329">
        <f>(($E$124-AH127)/$E$124)*1000000</f>
        <v>1.0611231508447163</v>
      </c>
      <c r="AO127" s="331">
        <v>2</v>
      </c>
      <c r="AP127" s="334">
        <v>179.05542</v>
      </c>
      <c r="AQ127" s="56">
        <v>179.05542</v>
      </c>
      <c r="AR127" s="68">
        <v>6347722.5</v>
      </c>
      <c r="AS127" s="58">
        <f t="shared" ref="AS127:AS129" si="184">AR127/$L$127</f>
        <v>1</v>
      </c>
      <c r="AT127" s="336">
        <v>29386625</v>
      </c>
      <c r="AU127" s="336">
        <v>0.47108</v>
      </c>
      <c r="AV127" s="327">
        <f>(($E$124-AP127)/$E$124)*1000000</f>
        <v>0.78188021648708472</v>
      </c>
      <c r="AW127" s="361">
        <v>2</v>
      </c>
      <c r="AX127" s="362">
        <v>179.05537000000001</v>
      </c>
      <c r="AY127" s="55">
        <v>179.05537000000001</v>
      </c>
      <c r="AZ127" s="67">
        <v>7321461.5</v>
      </c>
      <c r="BA127" s="53">
        <f>AZ127/AZ127</f>
        <v>1</v>
      </c>
      <c r="BB127" s="363">
        <v>39233504</v>
      </c>
      <c r="BC127" s="363">
        <v>0.47022999999999998</v>
      </c>
      <c r="BD127" s="329">
        <f>(($E$124-AX127)/$E$124)*1000000</f>
        <v>1.0611231508447163</v>
      </c>
      <c r="BE127" s="308"/>
      <c r="BF127" s="297"/>
      <c r="BG127" s="297"/>
      <c r="BH127" s="297"/>
      <c r="BI127" s="297"/>
      <c r="BJ127" s="297"/>
      <c r="BK127" s="297"/>
      <c r="BL127" s="297"/>
      <c r="BM127" s="297"/>
      <c r="BN127" s="297"/>
      <c r="BO127" s="297"/>
      <c r="BP127" s="297"/>
      <c r="BQ127" s="289"/>
      <c r="BR127" s="289"/>
      <c r="BS127" s="289"/>
      <c r="BT127" s="289"/>
    </row>
    <row r="128" spans="1:72" ht="12.75" x14ac:dyDescent="0.2">
      <c r="A128" s="510"/>
      <c r="B128" s="292"/>
      <c r="C128" s="292"/>
      <c r="D128" s="292"/>
      <c r="E128" s="313" t="s">
        <v>111</v>
      </c>
      <c r="F128" s="292"/>
      <c r="G128" s="314" t="s">
        <v>83</v>
      </c>
      <c r="H128" s="292"/>
      <c r="I128" s="332"/>
      <c r="J128" s="359"/>
      <c r="K128" s="49">
        <v>119.03400000000001</v>
      </c>
      <c r="L128" s="63">
        <v>1859447.9</v>
      </c>
      <c r="M128" s="58">
        <f t="shared" si="182"/>
        <v>0.29293150417334718</v>
      </c>
      <c r="N128" s="360"/>
      <c r="O128" s="360"/>
      <c r="P128" s="330"/>
      <c r="Q128" s="332"/>
      <c r="R128" s="359"/>
      <c r="S128" s="49">
        <v>119.03400000000001</v>
      </c>
      <c r="T128" s="63">
        <v>2546450.7999999998</v>
      </c>
      <c r="U128" s="58">
        <f t="shared" si="183"/>
        <v>0.28125171747445765</v>
      </c>
      <c r="V128" s="360"/>
      <c r="W128" s="360"/>
      <c r="X128" s="330"/>
      <c r="Y128" s="332"/>
      <c r="Z128" s="359"/>
      <c r="AA128" s="61">
        <v>119.03395999999999</v>
      </c>
      <c r="AB128" s="62">
        <v>2449459.7999999998</v>
      </c>
      <c r="AC128" s="53">
        <f>AB128/AB127</f>
        <v>0.33455885822796444</v>
      </c>
      <c r="AD128" s="360"/>
      <c r="AE128" s="360"/>
      <c r="AF128" s="330"/>
      <c r="AG128" s="332"/>
      <c r="AH128" s="359"/>
      <c r="AI128" s="61">
        <v>119.03395999999999</v>
      </c>
      <c r="AJ128" s="62">
        <v>2449459.7999999998</v>
      </c>
      <c r="AK128" s="53">
        <f>AJ128/AJ127</f>
        <v>0.33455885822796444</v>
      </c>
      <c r="AL128" s="360"/>
      <c r="AM128" s="360"/>
      <c r="AN128" s="330"/>
      <c r="AO128" s="332"/>
      <c r="AP128" s="359"/>
      <c r="AQ128" s="49">
        <v>119.03400000000001</v>
      </c>
      <c r="AR128" s="63">
        <v>1859447.9</v>
      </c>
      <c r="AS128" s="58">
        <f t="shared" si="184"/>
        <v>0.29293150417334718</v>
      </c>
      <c r="AT128" s="360"/>
      <c r="AU128" s="360"/>
      <c r="AV128" s="330"/>
      <c r="AW128" s="332"/>
      <c r="AX128" s="359"/>
      <c r="AY128" s="61">
        <v>119.03395999999999</v>
      </c>
      <c r="AZ128" s="62">
        <v>2449459.7999999998</v>
      </c>
      <c r="BA128" s="53">
        <f>AZ128/AZ127</f>
        <v>0.33455885822796444</v>
      </c>
      <c r="BB128" s="360"/>
      <c r="BC128" s="360"/>
      <c r="BD128" s="330"/>
      <c r="BE128" s="308"/>
      <c r="BF128" s="297"/>
      <c r="BG128" s="297"/>
      <c r="BH128" s="297"/>
      <c r="BI128" s="297"/>
      <c r="BJ128" s="297"/>
      <c r="BK128" s="297"/>
      <c r="BL128" s="297"/>
      <c r="BM128" s="297"/>
      <c r="BN128" s="297"/>
      <c r="BO128" s="297"/>
      <c r="BP128" s="297"/>
      <c r="BQ128" s="289"/>
      <c r="BR128" s="289"/>
      <c r="BS128" s="289"/>
      <c r="BT128" s="289"/>
    </row>
    <row r="129" spans="1:72" ht="12.75" x14ac:dyDescent="0.2">
      <c r="A129" s="510"/>
      <c r="B129" s="292"/>
      <c r="C129" s="292"/>
      <c r="D129" s="292"/>
      <c r="E129" s="292"/>
      <c r="F129" s="292"/>
      <c r="G129" s="292"/>
      <c r="H129" s="292"/>
      <c r="I129" s="333"/>
      <c r="J129" s="335"/>
      <c r="K129" s="56">
        <v>89.023390000000006</v>
      </c>
      <c r="L129" s="63">
        <v>5945966</v>
      </c>
      <c r="M129" s="58">
        <f t="shared" si="182"/>
        <v>0.93670855964481747</v>
      </c>
      <c r="N129" s="325"/>
      <c r="O129" s="325"/>
      <c r="P129" s="328"/>
      <c r="Q129" s="333"/>
      <c r="R129" s="335"/>
      <c r="S129" s="49">
        <v>89.023399999999995</v>
      </c>
      <c r="T129" s="63">
        <v>7744712</v>
      </c>
      <c r="U129" s="58">
        <f t="shared" si="183"/>
        <v>0.85539196411925256</v>
      </c>
      <c r="V129" s="325"/>
      <c r="W129" s="325"/>
      <c r="X129" s="328"/>
      <c r="Y129" s="333"/>
      <c r="Z129" s="335"/>
      <c r="AA129" s="55">
        <v>89.02337</v>
      </c>
      <c r="AB129" s="55">
        <v>7216552.5</v>
      </c>
      <c r="AC129" s="53">
        <f>AB129/AB127</f>
        <v>0.98567103029907344</v>
      </c>
      <c r="AD129" s="325"/>
      <c r="AE129" s="325"/>
      <c r="AF129" s="328"/>
      <c r="AG129" s="333"/>
      <c r="AH129" s="335"/>
      <c r="AI129" s="55">
        <v>89.02337</v>
      </c>
      <c r="AJ129" s="55">
        <v>7216552.5</v>
      </c>
      <c r="AK129" s="53">
        <f>AJ129/AJ127</f>
        <v>0.98567103029907344</v>
      </c>
      <c r="AL129" s="325"/>
      <c r="AM129" s="325"/>
      <c r="AN129" s="328"/>
      <c r="AO129" s="333"/>
      <c r="AP129" s="335"/>
      <c r="AQ129" s="56">
        <v>89.023390000000006</v>
      </c>
      <c r="AR129" s="63">
        <v>5945966</v>
      </c>
      <c r="AS129" s="58">
        <f t="shared" si="184"/>
        <v>0.93670855964481747</v>
      </c>
      <c r="AT129" s="325"/>
      <c r="AU129" s="325"/>
      <c r="AV129" s="328"/>
      <c r="AW129" s="333"/>
      <c r="AX129" s="335"/>
      <c r="AY129" s="55">
        <v>89.02337</v>
      </c>
      <c r="AZ129" s="55">
        <v>7216552.5</v>
      </c>
      <c r="BA129" s="53">
        <f>AZ129/AZ127</f>
        <v>0.98567103029907344</v>
      </c>
      <c r="BB129" s="325"/>
      <c r="BC129" s="325"/>
      <c r="BD129" s="328"/>
      <c r="BE129" s="308"/>
      <c r="BF129" s="297"/>
      <c r="BG129" s="297"/>
      <c r="BH129" s="297"/>
      <c r="BI129" s="297"/>
      <c r="BJ129" s="297"/>
      <c r="BK129" s="297"/>
      <c r="BL129" s="297"/>
      <c r="BM129" s="297"/>
      <c r="BN129" s="297"/>
      <c r="BO129" s="297"/>
      <c r="BP129" s="297"/>
      <c r="BQ129" s="289"/>
      <c r="BR129" s="289"/>
      <c r="BS129" s="289"/>
      <c r="BT129" s="289"/>
    </row>
    <row r="130" spans="1:72" ht="12.75" x14ac:dyDescent="0.2">
      <c r="A130" s="510"/>
      <c r="B130" s="292"/>
      <c r="C130" s="292"/>
      <c r="D130" s="292"/>
      <c r="E130" s="292"/>
      <c r="F130" s="292"/>
      <c r="G130" s="292"/>
      <c r="H130" s="292"/>
      <c r="I130" s="331">
        <v>3</v>
      </c>
      <c r="J130" s="334">
        <v>179.05538999999999</v>
      </c>
      <c r="K130" s="56">
        <v>179.05538999999999</v>
      </c>
      <c r="L130" s="57">
        <v>5199944</v>
      </c>
      <c r="M130" s="58">
        <f t="shared" ref="M130:M132" si="185">L130/$L$130</f>
        <v>1</v>
      </c>
      <c r="N130" s="336">
        <v>32134306</v>
      </c>
      <c r="O130" s="336">
        <v>0.47054000000000001</v>
      </c>
      <c r="P130" s="327">
        <f>(($E$124-J130)/$E$124)*1000000</f>
        <v>0.94942597719690236</v>
      </c>
      <c r="Q130" s="331">
        <v>3</v>
      </c>
      <c r="R130" s="334">
        <v>179.05533</v>
      </c>
      <c r="S130" s="56">
        <v>179.05533</v>
      </c>
      <c r="T130" s="68">
        <v>6595947.5</v>
      </c>
      <c r="U130" s="58">
        <f t="shared" ref="U130:U132" si="186">T130/$T$130</f>
        <v>1</v>
      </c>
      <c r="V130" s="336">
        <v>40027541</v>
      </c>
      <c r="W130" s="336">
        <v>0.46981000000000001</v>
      </c>
      <c r="X130" s="327">
        <f>(($E$124-R130)/$E$124)*1000000</f>
        <v>1.2845174984578065</v>
      </c>
      <c r="Y130" s="361">
        <v>3</v>
      </c>
      <c r="Z130" s="362">
        <v>179.05536000000001</v>
      </c>
      <c r="AA130" s="55">
        <v>179.05536000000001</v>
      </c>
      <c r="AB130" s="67">
        <v>8164660.5</v>
      </c>
      <c r="AC130" s="53">
        <f t="shared" ref="AC130:AC132" si="187">AB130/$AB$130</f>
        <v>1</v>
      </c>
      <c r="AD130" s="363">
        <v>37888757</v>
      </c>
      <c r="AE130" s="364">
        <v>0.47089999999999999</v>
      </c>
      <c r="AF130" s="329">
        <f>(($E$124-Z130)/$E$124)*1000000</f>
        <v>1.1169717377479889</v>
      </c>
      <c r="AG130" s="361">
        <v>3</v>
      </c>
      <c r="AH130" s="362">
        <v>179.05536000000001</v>
      </c>
      <c r="AI130" s="55">
        <v>179.05536000000001</v>
      </c>
      <c r="AJ130" s="67">
        <v>8164660.5</v>
      </c>
      <c r="AK130" s="53">
        <f t="shared" ref="AK130:AK132" si="188">AJ130/$AB$130</f>
        <v>1</v>
      </c>
      <c r="AL130" s="363">
        <v>37888757</v>
      </c>
      <c r="AM130" s="364">
        <v>0.47089999999999999</v>
      </c>
      <c r="AN130" s="329">
        <f>(($E$124-AH130)/$E$124)*1000000</f>
        <v>1.1169717377479889</v>
      </c>
      <c r="AO130" s="331">
        <v>3</v>
      </c>
      <c r="AP130" s="334">
        <v>179.05538999999999</v>
      </c>
      <c r="AQ130" s="56">
        <v>179.05538999999999</v>
      </c>
      <c r="AR130" s="57">
        <v>5199944</v>
      </c>
      <c r="AS130" s="58">
        <f t="shared" ref="AS130:AS132" si="189">AR130/$L$130</f>
        <v>1</v>
      </c>
      <c r="AT130" s="336">
        <v>32134306</v>
      </c>
      <c r="AU130" s="336">
        <v>0.47054000000000001</v>
      </c>
      <c r="AV130" s="327">
        <f>(($E$124-AP130)/$E$124)*1000000</f>
        <v>0.94942597719690236</v>
      </c>
      <c r="AW130" s="361">
        <v>3</v>
      </c>
      <c r="AX130" s="362">
        <v>179.05536000000001</v>
      </c>
      <c r="AY130" s="55">
        <v>179.05536000000001</v>
      </c>
      <c r="AZ130" s="67">
        <v>8164660.5</v>
      </c>
      <c r="BA130" s="53">
        <f t="shared" ref="BA130:BA132" si="190">AZ130/$AB$130</f>
        <v>1</v>
      </c>
      <c r="BB130" s="363">
        <v>37888757</v>
      </c>
      <c r="BC130" s="364">
        <v>0.47089999999999999</v>
      </c>
      <c r="BD130" s="329">
        <f>(($E$124-AX130)/$E$124)*1000000</f>
        <v>1.1169717377479889</v>
      </c>
      <c r="BE130" s="308"/>
      <c r="BF130" s="297"/>
      <c r="BG130" s="297"/>
      <c r="BH130" s="297"/>
      <c r="BI130" s="297"/>
      <c r="BJ130" s="297"/>
      <c r="BK130" s="297"/>
      <c r="BL130" s="297"/>
      <c r="BM130" s="297"/>
      <c r="BN130" s="297"/>
      <c r="BO130" s="297"/>
      <c r="BP130" s="297"/>
      <c r="BQ130" s="289"/>
      <c r="BR130" s="289"/>
      <c r="BS130" s="289"/>
      <c r="BT130" s="289"/>
    </row>
    <row r="131" spans="1:72" ht="12.75" x14ac:dyDescent="0.2">
      <c r="A131" s="510"/>
      <c r="B131" s="292"/>
      <c r="C131" s="292"/>
      <c r="D131" s="292"/>
      <c r="E131" s="292"/>
      <c r="F131" s="292"/>
      <c r="G131" s="292"/>
      <c r="H131" s="292"/>
      <c r="I131" s="332"/>
      <c r="J131" s="359"/>
      <c r="K131" s="49">
        <v>119.03397</v>
      </c>
      <c r="L131" s="63">
        <v>1503604.8</v>
      </c>
      <c r="M131" s="58">
        <f t="shared" si="185"/>
        <v>0.28915788323874259</v>
      </c>
      <c r="N131" s="360"/>
      <c r="O131" s="360"/>
      <c r="P131" s="330"/>
      <c r="Q131" s="332"/>
      <c r="R131" s="359"/>
      <c r="S131" s="49">
        <v>119.03391000000001</v>
      </c>
      <c r="T131" s="63">
        <v>1812255.1</v>
      </c>
      <c r="U131" s="58">
        <f t="shared" si="186"/>
        <v>0.27475280844791444</v>
      </c>
      <c r="V131" s="360"/>
      <c r="W131" s="360"/>
      <c r="X131" s="330"/>
      <c r="Y131" s="332"/>
      <c r="Z131" s="359"/>
      <c r="AA131" s="61">
        <v>119.03395</v>
      </c>
      <c r="AB131" s="62">
        <v>2628728.5</v>
      </c>
      <c r="AC131" s="53">
        <f t="shared" si="187"/>
        <v>0.32196421394373959</v>
      </c>
      <c r="AD131" s="360"/>
      <c r="AE131" s="360"/>
      <c r="AF131" s="330"/>
      <c r="AG131" s="332"/>
      <c r="AH131" s="359"/>
      <c r="AI131" s="61">
        <v>119.03395</v>
      </c>
      <c r="AJ131" s="62">
        <v>2628728.5</v>
      </c>
      <c r="AK131" s="53">
        <f t="shared" si="188"/>
        <v>0.32196421394373959</v>
      </c>
      <c r="AL131" s="360"/>
      <c r="AM131" s="360"/>
      <c r="AN131" s="330"/>
      <c r="AO131" s="332"/>
      <c r="AP131" s="359"/>
      <c r="AQ131" s="49">
        <v>119.03397</v>
      </c>
      <c r="AR131" s="63">
        <v>1503604.8</v>
      </c>
      <c r="AS131" s="58">
        <f t="shared" si="189"/>
        <v>0.28915788323874259</v>
      </c>
      <c r="AT131" s="360"/>
      <c r="AU131" s="360"/>
      <c r="AV131" s="330"/>
      <c r="AW131" s="332"/>
      <c r="AX131" s="359"/>
      <c r="AY131" s="61">
        <v>119.03395</v>
      </c>
      <c r="AZ131" s="62">
        <v>2628728.5</v>
      </c>
      <c r="BA131" s="53">
        <f t="shared" si="190"/>
        <v>0.32196421394373959</v>
      </c>
      <c r="BB131" s="360"/>
      <c r="BC131" s="360"/>
      <c r="BD131" s="330"/>
      <c r="BE131" s="308"/>
      <c r="BF131" s="297"/>
      <c r="BG131" s="297"/>
      <c r="BH131" s="297"/>
      <c r="BI131" s="297"/>
      <c r="BJ131" s="297"/>
      <c r="BK131" s="297"/>
      <c r="BL131" s="297"/>
      <c r="BM131" s="297"/>
      <c r="BN131" s="297"/>
      <c r="BO131" s="297"/>
      <c r="BP131" s="297"/>
      <c r="BQ131" s="289"/>
      <c r="BR131" s="289"/>
      <c r="BS131" s="289"/>
      <c r="BT131" s="289"/>
    </row>
    <row r="132" spans="1:72" ht="12.75" x14ac:dyDescent="0.2">
      <c r="A132" s="510"/>
      <c r="B132" s="292"/>
      <c r="C132" s="292"/>
      <c r="D132" s="292"/>
      <c r="E132" s="292"/>
      <c r="F132" s="292"/>
      <c r="G132" s="292"/>
      <c r="H132" s="292"/>
      <c r="I132" s="333"/>
      <c r="J132" s="335"/>
      <c r="K132" s="56">
        <v>89.023380000000003</v>
      </c>
      <c r="L132" s="56">
        <v>4879544.5</v>
      </c>
      <c r="M132" s="58">
        <f t="shared" si="185"/>
        <v>0.93838404798205521</v>
      </c>
      <c r="N132" s="325"/>
      <c r="O132" s="325"/>
      <c r="P132" s="328"/>
      <c r="Q132" s="333"/>
      <c r="R132" s="335"/>
      <c r="S132" s="56">
        <v>89.023340000000005</v>
      </c>
      <c r="T132" s="56">
        <v>5427596.5</v>
      </c>
      <c r="U132" s="58">
        <f t="shared" si="186"/>
        <v>0.82286835970116501</v>
      </c>
      <c r="V132" s="325"/>
      <c r="W132" s="325"/>
      <c r="X132" s="328"/>
      <c r="Y132" s="333"/>
      <c r="Z132" s="335"/>
      <c r="AA132" s="54">
        <v>89.023359999999997</v>
      </c>
      <c r="AB132" s="70">
        <v>7772165</v>
      </c>
      <c r="AC132" s="53">
        <f t="shared" si="187"/>
        <v>0.95192751737809556</v>
      </c>
      <c r="AD132" s="325"/>
      <c r="AE132" s="325"/>
      <c r="AF132" s="328"/>
      <c r="AG132" s="333"/>
      <c r="AH132" s="335"/>
      <c r="AI132" s="54">
        <v>89.023359999999997</v>
      </c>
      <c r="AJ132" s="70">
        <v>7772165</v>
      </c>
      <c r="AK132" s="53">
        <f t="shared" si="188"/>
        <v>0.95192751737809556</v>
      </c>
      <c r="AL132" s="325"/>
      <c r="AM132" s="325"/>
      <c r="AN132" s="328"/>
      <c r="AO132" s="333"/>
      <c r="AP132" s="335"/>
      <c r="AQ132" s="56">
        <v>89.023380000000003</v>
      </c>
      <c r="AR132" s="56">
        <v>4879544.5</v>
      </c>
      <c r="AS132" s="58">
        <f t="shared" si="189"/>
        <v>0.93838404798205521</v>
      </c>
      <c r="AT132" s="325"/>
      <c r="AU132" s="325"/>
      <c r="AV132" s="328"/>
      <c r="AW132" s="333"/>
      <c r="AX132" s="335"/>
      <c r="AY132" s="54">
        <v>89.023359999999997</v>
      </c>
      <c r="AZ132" s="70">
        <v>7772165</v>
      </c>
      <c r="BA132" s="53">
        <f t="shared" si="190"/>
        <v>0.95192751737809556</v>
      </c>
      <c r="BB132" s="325"/>
      <c r="BC132" s="325"/>
      <c r="BD132" s="328"/>
      <c r="BE132" s="308"/>
      <c r="BF132" s="297"/>
      <c r="BG132" s="297"/>
      <c r="BH132" s="297"/>
      <c r="BI132" s="297"/>
      <c r="BJ132" s="297"/>
      <c r="BK132" s="297"/>
      <c r="BL132" s="297"/>
      <c r="BM132" s="297"/>
      <c r="BN132" s="297"/>
      <c r="BO132" s="297"/>
      <c r="BP132" s="297"/>
      <c r="BQ132" s="289"/>
      <c r="BR132" s="289"/>
      <c r="BS132" s="289"/>
      <c r="BT132" s="289"/>
    </row>
    <row r="133" spans="1:72" ht="12.75" x14ac:dyDescent="0.2">
      <c r="A133" s="491"/>
      <c r="B133" s="491"/>
      <c r="C133" s="288"/>
      <c r="D133" s="288"/>
      <c r="E133" s="290"/>
      <c r="F133" s="290"/>
      <c r="G133" s="290"/>
      <c r="H133" s="290"/>
      <c r="I133" s="72" t="s">
        <v>84</v>
      </c>
      <c r="J133" s="142">
        <f>AVERAGE(J124:J132)</f>
        <v>179.05539999999999</v>
      </c>
      <c r="K133" s="338" t="s">
        <v>85</v>
      </c>
      <c r="L133" s="74">
        <f>AVERAGE(L124,L127,L130)</f>
        <v>6069912.833333333</v>
      </c>
      <c r="M133" s="338" t="s">
        <v>85</v>
      </c>
      <c r="N133" s="75">
        <f t="shared" ref="N133:O133" si="191">AVERAGE(N124:N132)</f>
        <v>30962911</v>
      </c>
      <c r="O133" s="76">
        <f t="shared" si="191"/>
        <v>0.4707966666666667</v>
      </c>
      <c r="P133" s="77">
        <f>AVERAGE(P124,P127,P130)</f>
        <v>0.89357739029362981</v>
      </c>
      <c r="Q133" s="78" t="s">
        <v>84</v>
      </c>
      <c r="R133" s="142">
        <f>AVERAGE(R124:R132)</f>
        <v>179.05538666666666</v>
      </c>
      <c r="S133" s="338" t="s">
        <v>85</v>
      </c>
      <c r="T133" s="74">
        <f>AVERAGE(T124,T127,T130)</f>
        <v>7663260.666666667</v>
      </c>
      <c r="U133" s="338" t="s">
        <v>85</v>
      </c>
      <c r="V133" s="75">
        <f t="shared" ref="V133:W133" si="192">AVERAGE(V124:V132)</f>
        <v>39651853.666666664</v>
      </c>
      <c r="W133" s="76">
        <f t="shared" si="192"/>
        <v>0.4701866666666667</v>
      </c>
      <c r="X133" s="77">
        <f>AVERAGE(X124,X127,X130)</f>
        <v>0.96804217277841609</v>
      </c>
      <c r="Y133" s="155" t="s">
        <v>84</v>
      </c>
      <c r="Z133" s="162">
        <f>AVERAGE(Z124:Z132)</f>
        <v>179.05536666666669</v>
      </c>
      <c r="AA133" s="339" t="s">
        <v>85</v>
      </c>
      <c r="AB133" s="172">
        <f>AVERAGE(AB124,AB127,AB130)</f>
        <v>7094667.166666667</v>
      </c>
      <c r="AC133" s="339" t="s">
        <v>85</v>
      </c>
      <c r="AD133" s="158">
        <f t="shared" ref="AD133:AF133" si="193">AVERAGE(AD124,AD127,AD130)</f>
        <v>36342823.666666664</v>
      </c>
      <c r="AE133" s="159">
        <f t="shared" si="193"/>
        <v>0.47056666666666663</v>
      </c>
      <c r="AF133" s="160">
        <f t="shared" si="193"/>
        <v>1.0797393464791405</v>
      </c>
      <c r="AG133" s="155" t="s">
        <v>84</v>
      </c>
      <c r="AH133" s="162">
        <f>AVERAGE(AH124:AH132)</f>
        <v>179.05536666666669</v>
      </c>
      <c r="AI133" s="339" t="s">
        <v>85</v>
      </c>
      <c r="AJ133" s="172">
        <f>AVERAGE(AJ124,AJ127,AJ130)</f>
        <v>7094667.166666667</v>
      </c>
      <c r="AK133" s="339" t="s">
        <v>85</v>
      </c>
      <c r="AL133" s="158">
        <f t="shared" ref="AL133:AN133" si="194">AVERAGE(AL124,AL127,AL130)</f>
        <v>36342823.666666664</v>
      </c>
      <c r="AM133" s="159">
        <f t="shared" si="194"/>
        <v>0.47056666666666663</v>
      </c>
      <c r="AN133" s="160">
        <f t="shared" si="194"/>
        <v>1.0797393464791405</v>
      </c>
      <c r="AO133" s="86" t="s">
        <v>84</v>
      </c>
      <c r="AP133" s="143">
        <f>AVERAGE(AP124:AP132)</f>
        <v>179.05539999999999</v>
      </c>
      <c r="AQ133" s="365" t="s">
        <v>85</v>
      </c>
      <c r="AR133" s="88">
        <f>AVERAGE(AR124,AR127,AR130)</f>
        <v>6069912.833333333</v>
      </c>
      <c r="AS133" s="365" t="s">
        <v>85</v>
      </c>
      <c r="AT133" s="89">
        <f t="shared" ref="AT133:AU133" si="195">AVERAGE(AT124:AT132)</f>
        <v>30962911</v>
      </c>
      <c r="AU133" s="90">
        <f t="shared" si="195"/>
        <v>0.4707966666666667</v>
      </c>
      <c r="AV133" s="91">
        <f>AVERAGE(AV124,AV127,AV130)</f>
        <v>0.89357739029362981</v>
      </c>
      <c r="AW133" s="185" t="s">
        <v>84</v>
      </c>
      <c r="AX133" s="164">
        <f>AVERAGE(AX124:AX132)</f>
        <v>179.05536666666669</v>
      </c>
      <c r="AY133" s="337" t="s">
        <v>85</v>
      </c>
      <c r="AZ133" s="165">
        <f>AVERAGE(AZ124,AZ127,AZ130)</f>
        <v>7094667.166666667</v>
      </c>
      <c r="BA133" s="337" t="s">
        <v>85</v>
      </c>
      <c r="BB133" s="166">
        <f t="shared" ref="BB133:BD133" si="196">AVERAGE(BB124,BB127,BB130)</f>
        <v>36342823.666666664</v>
      </c>
      <c r="BC133" s="167">
        <f t="shared" si="196"/>
        <v>0.47056666666666663</v>
      </c>
      <c r="BD133" s="168">
        <f t="shared" si="196"/>
        <v>1.0797393464791405</v>
      </c>
      <c r="BE133" s="309"/>
      <c r="BF133" s="310"/>
      <c r="BG133" s="310"/>
      <c r="BH133" s="310"/>
      <c r="BI133" s="310"/>
      <c r="BJ133" s="310"/>
      <c r="BK133" s="310"/>
      <c r="BL133" s="310"/>
      <c r="BM133" s="310"/>
      <c r="BN133" s="310"/>
      <c r="BO133" s="310"/>
      <c r="BP133" s="310"/>
      <c r="BQ133" s="289"/>
      <c r="BR133" s="289"/>
      <c r="BS133" s="289"/>
      <c r="BT133" s="289"/>
    </row>
    <row r="134" spans="1:72" ht="12.75" x14ac:dyDescent="0.2">
      <c r="A134" s="491"/>
      <c r="B134" s="491"/>
      <c r="C134" s="288"/>
      <c r="D134" s="288"/>
      <c r="E134" s="307"/>
      <c r="F134" s="307"/>
      <c r="G134" s="307"/>
      <c r="H134" s="307"/>
      <c r="I134" s="72" t="s">
        <v>86</v>
      </c>
      <c r="J134" s="79">
        <f>STDEV(J124:J132)</f>
        <v>1.7320508081186539E-5</v>
      </c>
      <c r="K134" s="325"/>
      <c r="L134" s="74">
        <f>STDEV(L124,L127,L130)</f>
        <v>769635.12800942629</v>
      </c>
      <c r="M134" s="325"/>
      <c r="N134" s="75">
        <f t="shared" ref="N134:O134" si="197">STDEV(N124:N132)</f>
        <v>1417882.3155858177</v>
      </c>
      <c r="O134" s="76">
        <f t="shared" si="197"/>
        <v>2.7098585448936046E-4</v>
      </c>
      <c r="P134" s="98">
        <f>STDEV(P124,P127,P130)</f>
        <v>9.6732590047393832E-2</v>
      </c>
      <c r="Q134" s="78" t="s">
        <v>86</v>
      </c>
      <c r="R134" s="79">
        <f>STDEV(R124:R132)</f>
        <v>5.5075705475721444E-5</v>
      </c>
      <c r="S134" s="325"/>
      <c r="T134" s="74">
        <f>STDEV(T124,T127,T130)</f>
        <v>1260533.6861395566</v>
      </c>
      <c r="U134" s="325"/>
      <c r="V134" s="75">
        <f t="shared" ref="V134:W134" si="198">STDEV(V124:V132)</f>
        <v>3747618.7777415854</v>
      </c>
      <c r="W134" s="76">
        <f t="shared" si="198"/>
        <v>4.2027768598075098E-4</v>
      </c>
      <c r="X134" s="98">
        <f>STDEV(X124,X127,X130)</f>
        <v>0.30759003225435422</v>
      </c>
      <c r="Y134" s="170" t="s">
        <v>86</v>
      </c>
      <c r="Z134" s="171">
        <f>STDEV(Z124:Z132)</f>
        <v>5.7735026937288458E-6</v>
      </c>
      <c r="AA134" s="325"/>
      <c r="AB134" s="172">
        <f>STDEV(AB124,AB127,AB130)</f>
        <v>1199579.0210379341</v>
      </c>
      <c r="AC134" s="325"/>
      <c r="AD134" s="173">
        <f t="shared" ref="AD134:AF134" si="199">STDEV(AD124,AD127,AD130)</f>
        <v>3900607.8685177178</v>
      </c>
      <c r="AE134" s="174">
        <f t="shared" si="199"/>
        <v>3.3501243758006158E-4</v>
      </c>
      <c r="AF134" s="186">
        <f t="shared" si="199"/>
        <v>3.2244196682464608E-2</v>
      </c>
      <c r="AG134" s="170" t="s">
        <v>86</v>
      </c>
      <c r="AH134" s="171">
        <f>STDEV(AH124:AH132)</f>
        <v>5.7735026937288458E-6</v>
      </c>
      <c r="AI134" s="325"/>
      <c r="AJ134" s="172">
        <f>STDEV(AJ124,AJ127,AJ130)</f>
        <v>1199579.0210379341</v>
      </c>
      <c r="AK134" s="325"/>
      <c r="AL134" s="173">
        <f t="shared" ref="AL134:AN134" si="200">STDEV(AL124,AL127,AL130)</f>
        <v>3900607.8685177178</v>
      </c>
      <c r="AM134" s="174">
        <f t="shared" si="200"/>
        <v>3.3501243758006158E-4</v>
      </c>
      <c r="AN134" s="186">
        <f t="shared" si="200"/>
        <v>3.2244196682464608E-2</v>
      </c>
      <c r="AO134" s="86" t="s">
        <v>86</v>
      </c>
      <c r="AP134" s="93">
        <f>STDEV(AP124:AP132)</f>
        <v>1.7320508081186539E-5</v>
      </c>
      <c r="AQ134" s="325"/>
      <c r="AR134" s="88">
        <f>STDEV(AR124,AR127,AR130)</f>
        <v>769635.12800942629</v>
      </c>
      <c r="AS134" s="325"/>
      <c r="AT134" s="89">
        <f t="shared" ref="AT134:AU134" si="201">STDEV(AT124:AT132)</f>
        <v>1417882.3155858177</v>
      </c>
      <c r="AU134" s="90">
        <f t="shared" si="201"/>
        <v>2.7098585448936046E-4</v>
      </c>
      <c r="AV134" s="109">
        <f>STDEV(AV124,AV127,AV130)</f>
        <v>9.6732590047393832E-2</v>
      </c>
      <c r="AW134" s="187" t="s">
        <v>86</v>
      </c>
      <c r="AX134" s="176">
        <f>STDEV(AX124:AX132)</f>
        <v>5.7735026937288458E-6</v>
      </c>
      <c r="AY134" s="325"/>
      <c r="AZ134" s="165">
        <f>STDEV(AZ124,AZ127,AZ130)</f>
        <v>1199579.0210379341</v>
      </c>
      <c r="BA134" s="325"/>
      <c r="BB134" s="177">
        <f t="shared" ref="BB134:BD134" si="202">STDEV(BB124,BB127,BB130)</f>
        <v>3900607.8685177178</v>
      </c>
      <c r="BC134" s="178">
        <f t="shared" si="202"/>
        <v>3.3501243758006158E-4</v>
      </c>
      <c r="BD134" s="188">
        <f t="shared" si="202"/>
        <v>3.2244196682464608E-2</v>
      </c>
      <c r="BE134" s="309"/>
      <c r="BF134" s="310"/>
      <c r="BG134" s="310"/>
      <c r="BH134" s="310"/>
      <c r="BI134" s="310"/>
      <c r="BJ134" s="310"/>
      <c r="BK134" s="310"/>
      <c r="BL134" s="310"/>
      <c r="BM134" s="310"/>
      <c r="BN134" s="310"/>
      <c r="BO134" s="310"/>
      <c r="BP134" s="310"/>
      <c r="BQ134" s="289"/>
      <c r="BR134" s="289"/>
      <c r="BS134" s="289"/>
      <c r="BT134" s="289"/>
    </row>
    <row r="135" spans="1:72" ht="12.75" x14ac:dyDescent="0.2">
      <c r="A135" s="344" t="s">
        <v>67</v>
      </c>
      <c r="B135" s="351" t="s">
        <v>10</v>
      </c>
      <c r="C135" s="352" t="s">
        <v>68</v>
      </c>
      <c r="D135" s="352" t="s">
        <v>69</v>
      </c>
      <c r="E135" s="353" t="s">
        <v>70</v>
      </c>
      <c r="F135" s="341"/>
      <c r="G135" s="341"/>
      <c r="H135" s="354"/>
      <c r="I135" s="355" t="s">
        <v>71</v>
      </c>
      <c r="J135" s="341"/>
      <c r="K135" s="341"/>
      <c r="L135" s="341"/>
      <c r="M135" s="341"/>
      <c r="N135" s="341"/>
      <c r="O135" s="341"/>
      <c r="P135" s="342"/>
      <c r="Q135" s="355" t="s">
        <v>71</v>
      </c>
      <c r="R135" s="341"/>
      <c r="S135" s="341"/>
      <c r="T135" s="341"/>
      <c r="U135" s="341"/>
      <c r="V135" s="341"/>
      <c r="W135" s="341"/>
      <c r="X135" s="342"/>
      <c r="Y135" s="340" t="s">
        <v>71</v>
      </c>
      <c r="Z135" s="341"/>
      <c r="AA135" s="341"/>
      <c r="AB135" s="341"/>
      <c r="AC135" s="341"/>
      <c r="AD135" s="341"/>
      <c r="AE135" s="341"/>
      <c r="AF135" s="342"/>
      <c r="AG135" s="340" t="s">
        <v>71</v>
      </c>
      <c r="AH135" s="341"/>
      <c r="AI135" s="341"/>
      <c r="AJ135" s="341"/>
      <c r="AK135" s="341"/>
      <c r="AL135" s="341"/>
      <c r="AM135" s="341"/>
      <c r="AN135" s="342"/>
      <c r="AO135" s="343" t="s">
        <v>71</v>
      </c>
      <c r="AP135" s="341"/>
      <c r="AQ135" s="341"/>
      <c r="AR135" s="341"/>
      <c r="AS135" s="341"/>
      <c r="AT135" s="341"/>
      <c r="AU135" s="341"/>
      <c r="AV135" s="342"/>
      <c r="AW135" s="343" t="s">
        <v>71</v>
      </c>
      <c r="AX135" s="341"/>
      <c r="AY135" s="341"/>
      <c r="AZ135" s="341"/>
      <c r="BA135" s="341"/>
      <c r="BB135" s="341"/>
      <c r="BC135" s="341"/>
      <c r="BD135" s="342"/>
      <c r="BE135" s="288"/>
      <c r="BF135" s="288"/>
      <c r="BG135" s="288"/>
      <c r="BH135" s="288"/>
      <c r="BI135" s="288"/>
      <c r="BJ135" s="288"/>
      <c r="BK135" s="288"/>
      <c r="BL135" s="288"/>
      <c r="BM135" s="288"/>
      <c r="BN135" s="288"/>
      <c r="BO135" s="288"/>
      <c r="BP135" s="288"/>
      <c r="BQ135" s="289"/>
      <c r="BR135" s="289"/>
      <c r="BS135" s="289"/>
      <c r="BT135" s="289"/>
    </row>
    <row r="136" spans="1:72" ht="38.25" x14ac:dyDescent="0.2">
      <c r="A136" s="333"/>
      <c r="B136" s="325"/>
      <c r="C136" s="325"/>
      <c r="D136" s="325"/>
      <c r="E136" s="32" t="s">
        <v>29</v>
      </c>
      <c r="F136" s="356" t="s">
        <v>72</v>
      </c>
      <c r="G136" s="357"/>
      <c r="H136" s="32" t="s">
        <v>73</v>
      </c>
      <c r="I136" s="111" t="s">
        <v>74</v>
      </c>
      <c r="J136" s="38" t="s">
        <v>75</v>
      </c>
      <c r="K136" s="112" t="s">
        <v>72</v>
      </c>
      <c r="L136" s="113" t="s">
        <v>76</v>
      </c>
      <c r="M136" s="112" t="s">
        <v>73</v>
      </c>
      <c r="N136" s="112" t="s">
        <v>77</v>
      </c>
      <c r="O136" s="112" t="s">
        <v>78</v>
      </c>
      <c r="P136" s="114" t="s">
        <v>79</v>
      </c>
      <c r="Q136" s="111" t="s">
        <v>74</v>
      </c>
      <c r="R136" s="38" t="s">
        <v>75</v>
      </c>
      <c r="S136" s="112" t="s">
        <v>72</v>
      </c>
      <c r="T136" s="113" t="s">
        <v>76</v>
      </c>
      <c r="U136" s="112" t="s">
        <v>73</v>
      </c>
      <c r="V136" s="112" t="s">
        <v>77</v>
      </c>
      <c r="W136" s="112" t="s">
        <v>78</v>
      </c>
      <c r="X136" s="114" t="s">
        <v>79</v>
      </c>
      <c r="Y136" s="39" t="s">
        <v>74</v>
      </c>
      <c r="Z136" s="40" t="s">
        <v>29</v>
      </c>
      <c r="AA136" s="41" t="s">
        <v>72</v>
      </c>
      <c r="AB136" s="42" t="s">
        <v>76</v>
      </c>
      <c r="AC136" s="41" t="s">
        <v>73</v>
      </c>
      <c r="AD136" s="41" t="s">
        <v>77</v>
      </c>
      <c r="AE136" s="41" t="s">
        <v>78</v>
      </c>
      <c r="AF136" s="43" t="s">
        <v>79</v>
      </c>
      <c r="AG136" s="39" t="s">
        <v>74</v>
      </c>
      <c r="AH136" s="40" t="s">
        <v>29</v>
      </c>
      <c r="AI136" s="41" t="s">
        <v>72</v>
      </c>
      <c r="AJ136" s="42" t="s">
        <v>76</v>
      </c>
      <c r="AK136" s="41" t="s">
        <v>73</v>
      </c>
      <c r="AL136" s="41" t="s">
        <v>77</v>
      </c>
      <c r="AM136" s="41" t="s">
        <v>78</v>
      </c>
      <c r="AN136" s="43" t="s">
        <v>79</v>
      </c>
      <c r="AO136" s="115" t="s">
        <v>74</v>
      </c>
      <c r="AP136" s="116" t="s">
        <v>75</v>
      </c>
      <c r="AQ136" s="117" t="s">
        <v>72</v>
      </c>
      <c r="AR136" s="118" t="s">
        <v>76</v>
      </c>
      <c r="AS136" s="117" t="s">
        <v>73</v>
      </c>
      <c r="AT136" s="117" t="s">
        <v>77</v>
      </c>
      <c r="AU136" s="117" t="s">
        <v>78</v>
      </c>
      <c r="AV136" s="119" t="s">
        <v>79</v>
      </c>
      <c r="AW136" s="44" t="s">
        <v>74</v>
      </c>
      <c r="AX136" s="45" t="s">
        <v>29</v>
      </c>
      <c r="AY136" s="46" t="s">
        <v>72</v>
      </c>
      <c r="AZ136" s="47" t="s">
        <v>76</v>
      </c>
      <c r="BA136" s="46" t="s">
        <v>73</v>
      </c>
      <c r="BB136" s="46" t="s">
        <v>77</v>
      </c>
      <c r="BC136" s="46" t="s">
        <v>78</v>
      </c>
      <c r="BD136" s="48" t="s">
        <v>79</v>
      </c>
      <c r="BE136" s="306"/>
      <c r="BF136" s="307"/>
      <c r="BG136" s="307"/>
      <c r="BH136" s="307"/>
      <c r="BI136" s="307"/>
      <c r="BJ136" s="307"/>
      <c r="BK136" s="307"/>
      <c r="BL136" s="307"/>
      <c r="BM136" s="307"/>
      <c r="BN136" s="307"/>
      <c r="BO136" s="307"/>
      <c r="BP136" s="307"/>
      <c r="BQ136" s="289"/>
      <c r="BR136" s="289"/>
      <c r="BS136" s="289"/>
      <c r="BT136" s="289"/>
    </row>
    <row r="137" spans="1:72" x14ac:dyDescent="0.3">
      <c r="A137" s="345" t="s">
        <v>112</v>
      </c>
      <c r="B137" s="346" t="s">
        <v>256</v>
      </c>
      <c r="C137" s="347">
        <v>260.02971000000002</v>
      </c>
      <c r="D137" s="348" t="s">
        <v>109</v>
      </c>
      <c r="E137" s="349">
        <v>259.02188999999998</v>
      </c>
      <c r="F137" s="189">
        <v>259.02188999999998</v>
      </c>
      <c r="G137" s="190" t="s">
        <v>257</v>
      </c>
      <c r="H137" s="191">
        <v>1</v>
      </c>
      <c r="I137" s="331">
        <v>1</v>
      </c>
      <c r="J137" s="334">
        <v>259.02222</v>
      </c>
      <c r="K137" s="56">
        <v>259.02222</v>
      </c>
      <c r="L137" s="68">
        <v>121351.6</v>
      </c>
      <c r="M137" s="58">
        <f>L137/L138</f>
        <v>0.19428329541110029</v>
      </c>
      <c r="N137" s="336">
        <v>1027126</v>
      </c>
      <c r="O137" s="336">
        <v>0.47077000000000002</v>
      </c>
      <c r="P137" s="327">
        <f>ABS(($E$137-J137)/$E$137)*1000000</f>
        <v>1.2740235970769938</v>
      </c>
      <c r="Q137" s="331">
        <v>1</v>
      </c>
      <c r="R137" s="334">
        <v>259.02228000000002</v>
      </c>
      <c r="S137" s="56">
        <v>259.02228000000002</v>
      </c>
      <c r="T137" s="68">
        <v>160526.9</v>
      </c>
      <c r="U137" s="58">
        <f>T137/T138</f>
        <v>0.16518503540592949</v>
      </c>
      <c r="V137" s="334">
        <v>1437801</v>
      </c>
      <c r="W137" s="336">
        <v>0.47064</v>
      </c>
      <c r="X137" s="327">
        <f>ABS(($E$137-R137)/$E$137)*1000000</f>
        <v>1.5056642511508438</v>
      </c>
      <c r="Y137" s="331">
        <v>1</v>
      </c>
      <c r="Z137" s="334">
        <v>259.02190999999999</v>
      </c>
      <c r="AA137" s="56">
        <v>259.02190999999999</v>
      </c>
      <c r="AB137" s="68">
        <v>53933.9</v>
      </c>
      <c r="AC137" s="58">
        <f>AB137/AB138</f>
        <v>0.11273572876821138</v>
      </c>
      <c r="AD137" s="336">
        <v>510958</v>
      </c>
      <c r="AE137" s="336">
        <v>0.47056999999999999</v>
      </c>
      <c r="AF137" s="327">
        <f>ABS(($E$137-Z137)/$E$137)*1000000</f>
        <v>7.7213551357949994E-2</v>
      </c>
      <c r="AG137" s="331">
        <v>1</v>
      </c>
      <c r="AH137" s="334">
        <v>259.02190999999999</v>
      </c>
      <c r="AI137" s="56">
        <v>259.02190999999999</v>
      </c>
      <c r="AJ137" s="68">
        <v>53933.9</v>
      </c>
      <c r="AK137" s="58">
        <f>AJ137/AJ138</f>
        <v>0.11273572876821138</v>
      </c>
      <c r="AL137" s="336">
        <v>510958</v>
      </c>
      <c r="AM137" s="336">
        <v>0.47056999999999999</v>
      </c>
      <c r="AN137" s="327">
        <f>ABS(($E$137-AH137)/$E$137)*1000000</f>
        <v>7.7213551357949994E-2</v>
      </c>
      <c r="AO137" s="331">
        <v>1</v>
      </c>
      <c r="AP137" s="334">
        <v>259.02222</v>
      </c>
      <c r="AQ137" s="56">
        <v>259.02222</v>
      </c>
      <c r="AR137" s="68">
        <v>121351.6</v>
      </c>
      <c r="AS137" s="58">
        <f>AR137/AR138</f>
        <v>0.19428329541110029</v>
      </c>
      <c r="AT137" s="336">
        <v>1027126</v>
      </c>
      <c r="AU137" s="336">
        <v>0.47077000000000002</v>
      </c>
      <c r="AV137" s="327">
        <f>ABS(($E$137-AP137)/$E$137)*1000000</f>
        <v>1.2740235970769938</v>
      </c>
      <c r="AW137" s="331">
        <v>1</v>
      </c>
      <c r="AX137" s="334">
        <v>259.02190999999999</v>
      </c>
      <c r="AY137" s="56">
        <v>259.02190999999999</v>
      </c>
      <c r="AZ137" s="68">
        <v>53933.9</v>
      </c>
      <c r="BA137" s="58">
        <f>AZ137/AZ138</f>
        <v>0.11273572876821138</v>
      </c>
      <c r="BB137" s="336">
        <v>510958</v>
      </c>
      <c r="BC137" s="336">
        <v>0.47056999999999999</v>
      </c>
      <c r="BD137" s="327">
        <f>ABS(($E$137-AX137)/$E$137)*1000000</f>
        <v>7.7213551357949994E-2</v>
      </c>
      <c r="BE137" s="308"/>
      <c r="BF137" s="297"/>
      <c r="BG137" s="297"/>
      <c r="BH137" s="297"/>
      <c r="BI137" s="297"/>
      <c r="BJ137" s="297"/>
      <c r="BK137" s="297"/>
      <c r="BL137" s="297"/>
      <c r="BM137" s="297"/>
      <c r="BN137" s="297"/>
      <c r="BO137" s="297"/>
      <c r="BP137" s="297"/>
      <c r="BQ137" s="289"/>
      <c r="BR137" s="289"/>
      <c r="BS137" s="289"/>
      <c r="BT137" s="289"/>
    </row>
    <row r="138" spans="1:72" x14ac:dyDescent="0.3">
      <c r="A138" s="333"/>
      <c r="B138" s="325"/>
      <c r="C138" s="325"/>
      <c r="D138" s="325"/>
      <c r="E138" s="350"/>
      <c r="F138" s="138">
        <v>96.969070000000002</v>
      </c>
      <c r="G138" s="139" t="s">
        <v>258</v>
      </c>
      <c r="H138" s="141">
        <v>0.107</v>
      </c>
      <c r="I138" s="333"/>
      <c r="J138" s="335"/>
      <c r="K138" s="56">
        <v>96.968509999999995</v>
      </c>
      <c r="L138" s="63">
        <v>624611.6</v>
      </c>
      <c r="M138" s="58">
        <f>L138/L138</f>
        <v>1</v>
      </c>
      <c r="N138" s="325"/>
      <c r="O138" s="325"/>
      <c r="P138" s="328"/>
      <c r="Q138" s="333"/>
      <c r="R138" s="335"/>
      <c r="S138" s="56">
        <v>96.968519999999998</v>
      </c>
      <c r="T138" s="63">
        <v>971800.5</v>
      </c>
      <c r="U138" s="58">
        <f>T138/T138</f>
        <v>1</v>
      </c>
      <c r="V138" s="335"/>
      <c r="W138" s="325"/>
      <c r="X138" s="328"/>
      <c r="Y138" s="333"/>
      <c r="Z138" s="335"/>
      <c r="AA138" s="56">
        <v>96.968509999999995</v>
      </c>
      <c r="AB138" s="63">
        <v>478410</v>
      </c>
      <c r="AC138" s="136">
        <f>AB138/AB138</f>
        <v>1</v>
      </c>
      <c r="AD138" s="325"/>
      <c r="AE138" s="325"/>
      <c r="AF138" s="328"/>
      <c r="AG138" s="333"/>
      <c r="AH138" s="335"/>
      <c r="AI138" s="56">
        <v>96.968509999999995</v>
      </c>
      <c r="AJ138" s="63">
        <v>478410</v>
      </c>
      <c r="AK138" s="136">
        <f>AJ138/AJ138</f>
        <v>1</v>
      </c>
      <c r="AL138" s="325"/>
      <c r="AM138" s="325"/>
      <c r="AN138" s="328"/>
      <c r="AO138" s="333"/>
      <c r="AP138" s="335"/>
      <c r="AQ138" s="56">
        <v>96.968509999999995</v>
      </c>
      <c r="AR138" s="63">
        <v>624611.6</v>
      </c>
      <c r="AS138" s="58">
        <f>AR138/AR138</f>
        <v>1</v>
      </c>
      <c r="AT138" s="325"/>
      <c r="AU138" s="325"/>
      <c r="AV138" s="328"/>
      <c r="AW138" s="333"/>
      <c r="AX138" s="335"/>
      <c r="AY138" s="56">
        <v>96.968509999999995</v>
      </c>
      <c r="AZ138" s="63">
        <v>478410</v>
      </c>
      <c r="BA138" s="136">
        <f>AZ138/AZ138</f>
        <v>1</v>
      </c>
      <c r="BB138" s="325"/>
      <c r="BC138" s="325"/>
      <c r="BD138" s="328"/>
      <c r="BE138" s="308"/>
      <c r="BF138" s="297"/>
      <c r="BG138" s="297"/>
      <c r="BH138" s="297"/>
      <c r="BI138" s="297"/>
      <c r="BJ138" s="297"/>
      <c r="BK138" s="297"/>
      <c r="BL138" s="297"/>
      <c r="BM138" s="297"/>
      <c r="BN138" s="297"/>
      <c r="BO138" s="297"/>
      <c r="BP138" s="297"/>
      <c r="BQ138" s="289"/>
      <c r="BR138" s="289"/>
      <c r="BS138" s="289"/>
      <c r="BT138" s="289"/>
    </row>
    <row r="139" spans="1:72" ht="12.75" x14ac:dyDescent="0.2">
      <c r="A139" s="508"/>
      <c r="B139" s="314"/>
      <c r="C139" s="316"/>
      <c r="D139" s="292"/>
      <c r="E139" s="311" t="s">
        <v>113</v>
      </c>
      <c r="F139" s="292"/>
      <c r="G139" s="292"/>
      <c r="H139" s="292"/>
      <c r="I139" s="331">
        <v>2</v>
      </c>
      <c r="J139" s="334">
        <v>259.02231</v>
      </c>
      <c r="K139" s="56">
        <v>259.02231</v>
      </c>
      <c r="L139" s="68">
        <v>119677.6</v>
      </c>
      <c r="M139" s="69">
        <f>L139/L140</f>
        <v>0.16398237428165496</v>
      </c>
      <c r="N139" s="324">
        <v>1205387</v>
      </c>
      <c r="O139" s="326">
        <v>0.47108</v>
      </c>
      <c r="P139" s="327">
        <f>ABS(($E$137-J139)/$E$137)*1000000</f>
        <v>1.6214845780780416</v>
      </c>
      <c r="Q139" s="331">
        <v>2</v>
      </c>
      <c r="R139" s="334">
        <v>259.02224999999999</v>
      </c>
      <c r="S139" s="56">
        <v>259.02224999999999</v>
      </c>
      <c r="T139" s="68">
        <v>157611.20000000001</v>
      </c>
      <c r="U139" s="69">
        <f>T139/T140</f>
        <v>0.12414828395704619</v>
      </c>
      <c r="V139" s="334">
        <v>1831456</v>
      </c>
      <c r="W139" s="326">
        <v>0.47010999999999997</v>
      </c>
      <c r="X139" s="327">
        <f>ABS(($E$137-R139)/$E$137)*1000000</f>
        <v>1.3898439240041915</v>
      </c>
      <c r="Y139" s="331">
        <v>2</v>
      </c>
      <c r="Z139" s="334">
        <v>259.02197000000001</v>
      </c>
      <c r="AA139" s="56">
        <v>259.02197000000001</v>
      </c>
      <c r="AB139" s="68">
        <v>69753.7</v>
      </c>
      <c r="AC139" s="69">
        <f>AB139/AB140</f>
        <v>0.17334612340346747</v>
      </c>
      <c r="AD139" s="336">
        <v>714741</v>
      </c>
      <c r="AE139" s="326">
        <v>0.47022999999999998</v>
      </c>
      <c r="AF139" s="327">
        <f>ABS(($E$137-Z139)/$E$137)*1000000</f>
        <v>0.30885420543179998</v>
      </c>
      <c r="AG139" s="331">
        <v>2</v>
      </c>
      <c r="AH139" s="334">
        <v>259.02197000000001</v>
      </c>
      <c r="AI139" s="56">
        <v>259.02197000000001</v>
      </c>
      <c r="AJ139" s="68">
        <v>69753.7</v>
      </c>
      <c r="AK139" s="69">
        <f>AJ139/AJ140</f>
        <v>0.17334612340346747</v>
      </c>
      <c r="AL139" s="336">
        <v>714741</v>
      </c>
      <c r="AM139" s="326">
        <v>0.47022999999999998</v>
      </c>
      <c r="AN139" s="327">
        <f>ABS(($E$137-AH139)/$E$137)*1000000</f>
        <v>0.30885420543179998</v>
      </c>
      <c r="AO139" s="331">
        <v>2</v>
      </c>
      <c r="AP139" s="334">
        <v>259.02231</v>
      </c>
      <c r="AQ139" s="56">
        <v>259.02231</v>
      </c>
      <c r="AR139" s="68">
        <v>119677.6</v>
      </c>
      <c r="AS139" s="69">
        <f>AR139/AR140</f>
        <v>0.16398237428165496</v>
      </c>
      <c r="AT139" s="324">
        <v>1205387</v>
      </c>
      <c r="AU139" s="326">
        <v>0.47108</v>
      </c>
      <c r="AV139" s="327">
        <f>ABS(($E$137-AP139)/$E$137)*1000000</f>
        <v>1.6214845780780416</v>
      </c>
      <c r="AW139" s="331">
        <v>2</v>
      </c>
      <c r="AX139" s="334">
        <v>259.02197000000001</v>
      </c>
      <c r="AY139" s="56">
        <v>259.02197000000001</v>
      </c>
      <c r="AZ139" s="68">
        <v>69753.7</v>
      </c>
      <c r="BA139" s="69">
        <f>AZ139/AZ140</f>
        <v>0.17334612340346747</v>
      </c>
      <c r="BB139" s="336">
        <v>714741</v>
      </c>
      <c r="BC139" s="326">
        <v>0.47022999999999998</v>
      </c>
      <c r="BD139" s="327">
        <f>ABS(($E$137-AX139)/$E$137)*1000000</f>
        <v>0.30885420543179998</v>
      </c>
      <c r="BE139" s="309"/>
      <c r="BF139" s="310"/>
      <c r="BG139" s="310"/>
      <c r="BH139" s="310"/>
      <c r="BI139" s="310"/>
      <c r="BJ139" s="310"/>
      <c r="BK139" s="310"/>
      <c r="BL139" s="310"/>
      <c r="BM139" s="310"/>
      <c r="BN139" s="310"/>
      <c r="BO139" s="310"/>
      <c r="BP139" s="310"/>
      <c r="BQ139" s="289"/>
      <c r="BR139" s="289"/>
      <c r="BS139" s="289"/>
      <c r="BT139" s="289"/>
    </row>
    <row r="140" spans="1:72" ht="12.75" x14ac:dyDescent="0.2">
      <c r="A140" s="399"/>
      <c r="B140" s="314"/>
      <c r="C140" s="316"/>
      <c r="D140" s="292"/>
      <c r="E140" s="313" t="s">
        <v>114</v>
      </c>
      <c r="F140" s="292"/>
      <c r="G140" s="314" t="s">
        <v>83</v>
      </c>
      <c r="H140" s="292"/>
      <c r="I140" s="333"/>
      <c r="J140" s="335"/>
      <c r="K140" s="56">
        <v>96.923259999999999</v>
      </c>
      <c r="L140" s="56">
        <v>729819.9</v>
      </c>
      <c r="M140" s="69">
        <f>L140/L140</f>
        <v>1</v>
      </c>
      <c r="N140" s="325"/>
      <c r="O140" s="325"/>
      <c r="P140" s="328"/>
      <c r="Q140" s="333"/>
      <c r="R140" s="335"/>
      <c r="S140" s="56">
        <v>96.968559999999997</v>
      </c>
      <c r="T140" s="56">
        <v>1269539.8999999999</v>
      </c>
      <c r="U140" s="69">
        <f>T140/T140</f>
        <v>1</v>
      </c>
      <c r="V140" s="335"/>
      <c r="W140" s="325"/>
      <c r="X140" s="328"/>
      <c r="Y140" s="333"/>
      <c r="Z140" s="335"/>
      <c r="AA140" s="56">
        <v>96.968509999999995</v>
      </c>
      <c r="AB140" s="56">
        <v>402395.5</v>
      </c>
      <c r="AC140" s="69">
        <f>AB140/AB140</f>
        <v>1</v>
      </c>
      <c r="AD140" s="325"/>
      <c r="AE140" s="325"/>
      <c r="AF140" s="328"/>
      <c r="AG140" s="333"/>
      <c r="AH140" s="335"/>
      <c r="AI140" s="56">
        <v>96.968509999999995</v>
      </c>
      <c r="AJ140" s="56">
        <v>402395.5</v>
      </c>
      <c r="AK140" s="69">
        <f>AJ140/AJ140</f>
        <v>1</v>
      </c>
      <c r="AL140" s="325"/>
      <c r="AM140" s="325"/>
      <c r="AN140" s="328"/>
      <c r="AO140" s="333"/>
      <c r="AP140" s="335"/>
      <c r="AQ140" s="56">
        <v>96.923259999999999</v>
      </c>
      <c r="AR140" s="56">
        <v>729819.9</v>
      </c>
      <c r="AS140" s="69">
        <f>AR140/AR140</f>
        <v>1</v>
      </c>
      <c r="AT140" s="325"/>
      <c r="AU140" s="325"/>
      <c r="AV140" s="328"/>
      <c r="AW140" s="333"/>
      <c r="AX140" s="335"/>
      <c r="AY140" s="56">
        <v>96.968509999999995</v>
      </c>
      <c r="AZ140" s="56">
        <v>402395.5</v>
      </c>
      <c r="BA140" s="69">
        <f>AZ140/AZ140</f>
        <v>1</v>
      </c>
      <c r="BB140" s="325"/>
      <c r="BC140" s="325"/>
      <c r="BD140" s="328"/>
      <c r="BE140" s="309"/>
      <c r="BF140" s="310"/>
      <c r="BG140" s="310"/>
      <c r="BH140" s="310"/>
      <c r="BI140" s="310"/>
      <c r="BJ140" s="310"/>
      <c r="BK140" s="310"/>
      <c r="BL140" s="310"/>
      <c r="BM140" s="310"/>
      <c r="BN140" s="310"/>
      <c r="BO140" s="310"/>
      <c r="BP140" s="310"/>
      <c r="BQ140" s="289"/>
      <c r="BR140" s="289"/>
      <c r="BS140" s="289"/>
      <c r="BT140" s="289"/>
    </row>
    <row r="141" spans="1:72" ht="12.75" x14ac:dyDescent="0.2">
      <c r="A141" s="399"/>
      <c r="C141" s="316"/>
      <c r="D141" s="292"/>
      <c r="E141" s="292"/>
      <c r="F141" s="292"/>
      <c r="G141" s="292"/>
      <c r="H141" s="292"/>
      <c r="I141" s="331">
        <v>3</v>
      </c>
      <c r="J141" s="334">
        <v>259.02215999999999</v>
      </c>
      <c r="K141" s="56">
        <v>259.02215999999999</v>
      </c>
      <c r="L141" s="68">
        <v>143271.29999999999</v>
      </c>
      <c r="M141" s="69">
        <f>L141/L142</f>
        <v>0.18398451600774043</v>
      </c>
      <c r="N141" s="324">
        <v>1093295</v>
      </c>
      <c r="O141" s="326">
        <v>0.47054000000000001</v>
      </c>
      <c r="P141" s="327">
        <f>ABS(($E$137-J141)/$E$137)*1000000</f>
        <v>1.0423829430031437</v>
      </c>
      <c r="Q141" s="331">
        <v>3</v>
      </c>
      <c r="R141" s="334">
        <v>259.02224999999999</v>
      </c>
      <c r="S141" s="56">
        <v>259.02224999999999</v>
      </c>
      <c r="T141" s="68">
        <v>225439.6</v>
      </c>
      <c r="U141" s="69">
        <f>T141/T142</f>
        <v>0.18858222288176299</v>
      </c>
      <c r="V141" s="334">
        <v>2327349</v>
      </c>
      <c r="W141" s="326">
        <v>0.46981000000000001</v>
      </c>
      <c r="X141" s="327">
        <f>ABS(($E$137-R141)/$E$137)*1000000</f>
        <v>1.3898439240041915</v>
      </c>
      <c r="Y141" s="331">
        <v>3</v>
      </c>
      <c r="Z141" s="334">
        <v>259.02190999999999</v>
      </c>
      <c r="AA141" s="56">
        <v>259.02190999999999</v>
      </c>
      <c r="AB141" s="68">
        <v>41867.5</v>
      </c>
      <c r="AC141" s="69">
        <f>AB141/AB142</f>
        <v>9.3086445719713251E-2</v>
      </c>
      <c r="AD141" s="336">
        <v>463273</v>
      </c>
      <c r="AE141" s="326">
        <v>0.47089999999999999</v>
      </c>
      <c r="AF141" s="327">
        <f>ABS(($E$137-Z141)/$E$137)*1000000</f>
        <v>7.7213551357949994E-2</v>
      </c>
      <c r="AG141" s="331">
        <v>3</v>
      </c>
      <c r="AH141" s="334">
        <v>259.02190999999999</v>
      </c>
      <c r="AI141" s="56">
        <v>259.02190999999999</v>
      </c>
      <c r="AJ141" s="68">
        <v>41867.5</v>
      </c>
      <c r="AK141" s="69">
        <f>AJ141/AJ142</f>
        <v>9.3086445719713251E-2</v>
      </c>
      <c r="AL141" s="336">
        <v>463273</v>
      </c>
      <c r="AM141" s="326">
        <v>0.47089999999999999</v>
      </c>
      <c r="AN141" s="327">
        <f>ABS(($E$137-AH141)/$E$137)*1000000</f>
        <v>7.7213551357949994E-2</v>
      </c>
      <c r="AO141" s="331">
        <v>3</v>
      </c>
      <c r="AP141" s="334">
        <v>259.02215999999999</v>
      </c>
      <c r="AQ141" s="56">
        <v>259.02215999999999</v>
      </c>
      <c r="AR141" s="68">
        <v>143271.29999999999</v>
      </c>
      <c r="AS141" s="69">
        <f>AR141/AR142</f>
        <v>0.18398451600774043</v>
      </c>
      <c r="AT141" s="324">
        <v>1093295</v>
      </c>
      <c r="AU141" s="326">
        <v>0.47054000000000001</v>
      </c>
      <c r="AV141" s="327">
        <f>ABS(($E$137-AP141)/$E$137)*1000000</f>
        <v>1.0423829430031437</v>
      </c>
      <c r="AW141" s="331">
        <v>3</v>
      </c>
      <c r="AX141" s="334">
        <v>259.02190999999999</v>
      </c>
      <c r="AY141" s="56">
        <v>259.02190999999999</v>
      </c>
      <c r="AZ141" s="68">
        <v>41867.5</v>
      </c>
      <c r="BA141" s="69">
        <f>AZ141/AZ142</f>
        <v>9.3086445719713251E-2</v>
      </c>
      <c r="BB141" s="336">
        <v>463273</v>
      </c>
      <c r="BC141" s="326">
        <v>0.47089999999999999</v>
      </c>
      <c r="BD141" s="327">
        <f>ABS(($E$137-AX141)/$E$137)*1000000</f>
        <v>7.7213551357949994E-2</v>
      </c>
      <c r="BE141" s="309"/>
      <c r="BF141" s="310"/>
      <c r="BG141" s="310"/>
      <c r="BH141" s="310"/>
      <c r="BI141" s="310"/>
      <c r="BJ141" s="310"/>
      <c r="BK141" s="310"/>
      <c r="BL141" s="310"/>
      <c r="BM141" s="310"/>
      <c r="BN141" s="310"/>
      <c r="BO141" s="310"/>
      <c r="BP141" s="310"/>
      <c r="BQ141" s="289"/>
      <c r="BR141" s="289"/>
      <c r="BS141" s="289"/>
      <c r="BT141" s="289"/>
    </row>
    <row r="142" spans="1:72" ht="12.75" x14ac:dyDescent="0.2">
      <c r="A142" s="399"/>
      <c r="B142" s="314"/>
      <c r="C142" s="316"/>
      <c r="D142" s="292"/>
      <c r="E142" s="292"/>
      <c r="F142" s="292"/>
      <c r="G142" s="292"/>
      <c r="H142" s="292"/>
      <c r="I142" s="333"/>
      <c r="J142" s="335"/>
      <c r="K142" s="56">
        <v>96.968530000000001</v>
      </c>
      <c r="L142" s="56">
        <v>778713.9</v>
      </c>
      <c r="M142" s="69">
        <f>L142/L142</f>
        <v>1</v>
      </c>
      <c r="N142" s="325"/>
      <c r="O142" s="325"/>
      <c r="P142" s="328"/>
      <c r="Q142" s="333"/>
      <c r="R142" s="335"/>
      <c r="S142" s="56">
        <v>96.968490000000003</v>
      </c>
      <c r="T142" s="56">
        <v>1195444.6000000001</v>
      </c>
      <c r="U142" s="69">
        <f>T142/T142</f>
        <v>1</v>
      </c>
      <c r="V142" s="335"/>
      <c r="W142" s="325"/>
      <c r="X142" s="328"/>
      <c r="Y142" s="333"/>
      <c r="Z142" s="335"/>
      <c r="AA142" s="49">
        <v>96.968500000000006</v>
      </c>
      <c r="AB142" s="56">
        <v>449770.1</v>
      </c>
      <c r="AC142" s="69">
        <f>AB142/AB142</f>
        <v>1</v>
      </c>
      <c r="AD142" s="325"/>
      <c r="AE142" s="325"/>
      <c r="AF142" s="328"/>
      <c r="AG142" s="333"/>
      <c r="AH142" s="335"/>
      <c r="AI142" s="49">
        <v>96.968500000000006</v>
      </c>
      <c r="AJ142" s="56">
        <v>449770.1</v>
      </c>
      <c r="AK142" s="69">
        <f>AJ142/AJ142</f>
        <v>1</v>
      </c>
      <c r="AL142" s="325"/>
      <c r="AM142" s="325"/>
      <c r="AN142" s="328"/>
      <c r="AO142" s="333"/>
      <c r="AP142" s="335"/>
      <c r="AQ142" s="56">
        <v>96.968530000000001</v>
      </c>
      <c r="AR142" s="56">
        <v>778713.9</v>
      </c>
      <c r="AS142" s="69">
        <f>AR142/AR142</f>
        <v>1</v>
      </c>
      <c r="AT142" s="325"/>
      <c r="AU142" s="325"/>
      <c r="AV142" s="328"/>
      <c r="AW142" s="333"/>
      <c r="AX142" s="335"/>
      <c r="AY142" s="49">
        <v>96.968500000000006</v>
      </c>
      <c r="AZ142" s="56">
        <v>449770.1</v>
      </c>
      <c r="BA142" s="69">
        <f>AZ142/AZ142</f>
        <v>1</v>
      </c>
      <c r="BB142" s="325"/>
      <c r="BC142" s="325"/>
      <c r="BD142" s="328"/>
      <c r="BE142" s="309"/>
      <c r="BF142" s="310"/>
      <c r="BG142" s="310"/>
      <c r="BH142" s="310"/>
      <c r="BI142" s="310"/>
      <c r="BJ142" s="310"/>
      <c r="BK142" s="310"/>
      <c r="BL142" s="310"/>
      <c r="BM142" s="310"/>
      <c r="BN142" s="310"/>
      <c r="BO142" s="310"/>
      <c r="BP142" s="310"/>
      <c r="BQ142" s="289"/>
      <c r="BR142" s="289"/>
      <c r="BS142" s="289"/>
      <c r="BT142" s="289"/>
    </row>
    <row r="143" spans="1:72" ht="12.75" x14ac:dyDescent="0.2">
      <c r="A143" s="399"/>
      <c r="B143" s="292"/>
      <c r="C143" s="292"/>
      <c r="D143" s="292"/>
      <c r="E143" s="292"/>
      <c r="F143" s="292"/>
      <c r="G143" s="292"/>
      <c r="H143" s="292"/>
      <c r="I143" s="72" t="s">
        <v>84</v>
      </c>
      <c r="J143" s="142">
        <f>AVERAGE(J137:J142)</f>
        <v>259.02222999999998</v>
      </c>
      <c r="K143" s="338" t="s">
        <v>85</v>
      </c>
      <c r="L143" s="74">
        <f>AVERAGE(L137,L139,L141)</f>
        <v>128100.16666666667</v>
      </c>
      <c r="M143" s="338" t="s">
        <v>85</v>
      </c>
      <c r="N143" s="75">
        <f t="shared" ref="N143:O143" si="203">AVERAGE(N137:N142)</f>
        <v>1108602.6666666667</v>
      </c>
      <c r="O143" s="76">
        <f t="shared" si="203"/>
        <v>0.4707966666666667</v>
      </c>
      <c r="P143" s="77">
        <f>AVERAGE(P137,P139,P141)</f>
        <v>1.3126303727193929</v>
      </c>
      <c r="Q143" s="78" t="s">
        <v>84</v>
      </c>
      <c r="R143" s="142">
        <f>AVERAGE(R137:R142)</f>
        <v>259.02226000000002</v>
      </c>
      <c r="S143" s="338" t="s">
        <v>85</v>
      </c>
      <c r="T143" s="74">
        <f>AVERAGE(T137,T139,T141)</f>
        <v>181192.56666666665</v>
      </c>
      <c r="U143" s="338" t="s">
        <v>85</v>
      </c>
      <c r="V143" s="75">
        <f t="shared" ref="V143:W143" si="204">AVERAGE(V137:V142)</f>
        <v>1865535.3333333333</v>
      </c>
      <c r="W143" s="76">
        <f t="shared" si="204"/>
        <v>0.4701866666666667</v>
      </c>
      <c r="X143" s="77">
        <f>AVERAGE(X137,X139,X141)</f>
        <v>1.4284506997197424</v>
      </c>
      <c r="Y143" s="80" t="s">
        <v>84</v>
      </c>
      <c r="Z143" s="180">
        <f>AVERAGE(Z137:Z142)</f>
        <v>259.02192999999994</v>
      </c>
      <c r="AA143" s="371" t="s">
        <v>85</v>
      </c>
      <c r="AB143" s="131">
        <f>AVERAGE(AB137,AB139,AB141)</f>
        <v>55185.033333333333</v>
      </c>
      <c r="AC143" s="371" t="s">
        <v>85</v>
      </c>
      <c r="AD143" s="83">
        <f t="shared" ref="AD143:AE143" si="205">AVERAGE(AD137:AD142)</f>
        <v>562990.66666666663</v>
      </c>
      <c r="AE143" s="84">
        <f t="shared" si="205"/>
        <v>0.47056666666666663</v>
      </c>
      <c r="AF143" s="85">
        <f>AVERAGE(AF137,AF139,AF141)</f>
        <v>0.15442710271589999</v>
      </c>
      <c r="AG143" s="80" t="s">
        <v>84</v>
      </c>
      <c r="AH143" s="180">
        <f>AVERAGE(AH137:AH142)</f>
        <v>259.02192999999994</v>
      </c>
      <c r="AI143" s="371" t="s">
        <v>85</v>
      </c>
      <c r="AJ143" s="131">
        <f>AVERAGE(AJ137,AJ139,AJ141)</f>
        <v>55185.033333333333</v>
      </c>
      <c r="AK143" s="371" t="s">
        <v>85</v>
      </c>
      <c r="AL143" s="83">
        <f t="shared" ref="AL143:AM143" si="206">AVERAGE(AL137:AL142)</f>
        <v>562990.66666666663</v>
      </c>
      <c r="AM143" s="84">
        <f t="shared" si="206"/>
        <v>0.47056666666666663</v>
      </c>
      <c r="AN143" s="85">
        <f>AVERAGE(AN137,AN139,AN141)</f>
        <v>0.15442710271589999</v>
      </c>
      <c r="AO143" s="86" t="s">
        <v>84</v>
      </c>
      <c r="AP143" s="143">
        <f>AVERAGE(AP137:AP142)</f>
        <v>259.02222999999998</v>
      </c>
      <c r="AQ143" s="365" t="s">
        <v>85</v>
      </c>
      <c r="AR143" s="88">
        <f>AVERAGE(AR137,AR139,AR141)</f>
        <v>128100.16666666667</v>
      </c>
      <c r="AS143" s="365" t="s">
        <v>85</v>
      </c>
      <c r="AT143" s="89">
        <f t="shared" ref="AT143:AU143" si="207">AVERAGE(AT137:AT142)</f>
        <v>1108602.6666666667</v>
      </c>
      <c r="AU143" s="90">
        <f t="shared" si="207"/>
        <v>0.4707966666666667</v>
      </c>
      <c r="AV143" s="91">
        <f>AVERAGE(AV137,AV139,AV141)</f>
        <v>1.3126303727193929</v>
      </c>
      <c r="AW143" s="92" t="s">
        <v>84</v>
      </c>
      <c r="AX143" s="143">
        <f>AVERAGE(AX137:AX142)</f>
        <v>259.02192999999994</v>
      </c>
      <c r="AY143" s="365" t="s">
        <v>85</v>
      </c>
      <c r="AZ143" s="132">
        <f>AVERAGE(AZ137,AZ139,AZ141)</f>
        <v>55185.033333333333</v>
      </c>
      <c r="BA143" s="365" t="s">
        <v>85</v>
      </c>
      <c r="BB143" s="89">
        <f t="shared" ref="BB143:BC143" si="208">AVERAGE(BB137:BB142)</f>
        <v>562990.66666666663</v>
      </c>
      <c r="BC143" s="90">
        <f t="shared" si="208"/>
        <v>0.47056666666666663</v>
      </c>
      <c r="BD143" s="91">
        <f>AVERAGE(BD137,BD139,BD141)</f>
        <v>0.15442710271589999</v>
      </c>
      <c r="BE143" s="309"/>
      <c r="BF143" s="310"/>
      <c r="BG143" s="310"/>
      <c r="BH143" s="310"/>
      <c r="BI143" s="310"/>
      <c r="BJ143" s="310"/>
      <c r="BK143" s="310"/>
      <c r="BL143" s="310"/>
      <c r="BM143" s="310"/>
      <c r="BN143" s="310"/>
      <c r="BO143" s="310"/>
      <c r="BP143" s="310"/>
      <c r="BQ143" s="289"/>
      <c r="BR143" s="289"/>
      <c r="BS143" s="289"/>
      <c r="BT143" s="289"/>
    </row>
    <row r="144" spans="1:72" ht="12.75" x14ac:dyDescent="0.2">
      <c r="A144" s="292"/>
      <c r="B144" s="292"/>
      <c r="C144" s="292"/>
      <c r="D144" s="292"/>
      <c r="E144" s="292"/>
      <c r="F144" s="292"/>
      <c r="G144" s="292"/>
      <c r="H144" s="292"/>
      <c r="I144" s="72" t="s">
        <v>86</v>
      </c>
      <c r="J144" s="79">
        <f>STDEV(J137:J142)</f>
        <v>7.5498344361613512E-5</v>
      </c>
      <c r="K144" s="325"/>
      <c r="L144" s="74">
        <f>STDEV(L137,L139,L141)</f>
        <v>13165.220619622485</v>
      </c>
      <c r="M144" s="325"/>
      <c r="N144" s="75">
        <f t="shared" ref="N144:O144" si="209">STDEV(N137:N142)</f>
        <v>90110.984482100364</v>
      </c>
      <c r="O144" s="76">
        <f t="shared" si="209"/>
        <v>2.7098585448936046E-4</v>
      </c>
      <c r="P144" s="77">
        <f>STDEV(P137,P139,P141)</f>
        <v>0.29147476439776343</v>
      </c>
      <c r="Q144" s="78" t="s">
        <v>86</v>
      </c>
      <c r="R144" s="79">
        <f>STDEV(R137:R142)</f>
        <v>1.732050809759582E-5</v>
      </c>
      <c r="S144" s="325"/>
      <c r="T144" s="74">
        <f>STDEV(T137,T139,T141)</f>
        <v>38346.776862251965</v>
      </c>
      <c r="U144" s="325"/>
      <c r="V144" s="75">
        <f t="shared" ref="V144:W144" si="210">STDEV(V137:V142)</f>
        <v>445752.13044508605</v>
      </c>
      <c r="W144" s="76">
        <f t="shared" si="210"/>
        <v>4.2027768598075098E-4</v>
      </c>
      <c r="X144" s="77">
        <f>STDEV(X137,X139,X141)</f>
        <v>6.6868897055750193E-2</v>
      </c>
      <c r="Y144" s="100" t="s">
        <v>86</v>
      </c>
      <c r="Z144" s="101">
        <f>STDEV(Z137:Z142)</f>
        <v>3.4641016162373078E-5</v>
      </c>
      <c r="AA144" s="325"/>
      <c r="AB144" s="82">
        <f>STDEV(AB137,AB139,AB141)</f>
        <v>13985.136344467035</v>
      </c>
      <c r="AC144" s="325"/>
      <c r="AD144" s="102">
        <f t="shared" ref="AD144:AE144" si="211">STDEV(AD137:AD142)</f>
        <v>133564.91888341532</v>
      </c>
      <c r="AE144" s="103">
        <f t="shared" si="211"/>
        <v>3.3501243758006158E-4</v>
      </c>
      <c r="AF144" s="85">
        <f>STDEV(AF137,AF139,AF141)</f>
        <v>0.13373779398479826</v>
      </c>
      <c r="AG144" s="100" t="s">
        <v>86</v>
      </c>
      <c r="AH144" s="101">
        <f>STDEV(AH137:AH142)</f>
        <v>3.4641016162373078E-5</v>
      </c>
      <c r="AI144" s="325"/>
      <c r="AJ144" s="82">
        <f>STDEV(AJ137,AJ139,AJ141)</f>
        <v>13985.136344467035</v>
      </c>
      <c r="AK144" s="325"/>
      <c r="AL144" s="102">
        <f t="shared" ref="AL144:AM144" si="212">STDEV(AL137:AL142)</f>
        <v>133564.91888341532</v>
      </c>
      <c r="AM144" s="103">
        <f t="shared" si="212"/>
        <v>3.3501243758006158E-4</v>
      </c>
      <c r="AN144" s="85">
        <f>STDEV(AN137,AN139,AN141)</f>
        <v>0.13373779398479826</v>
      </c>
      <c r="AO144" s="86" t="s">
        <v>86</v>
      </c>
      <c r="AP144" s="93">
        <f>STDEV(AP137:AP142)</f>
        <v>7.5498344361613512E-5</v>
      </c>
      <c r="AQ144" s="325"/>
      <c r="AR144" s="88">
        <f>STDEV(AR137,AR139,AR141)</f>
        <v>13165.220619622485</v>
      </c>
      <c r="AS144" s="325"/>
      <c r="AT144" s="89">
        <f t="shared" ref="AT144:AU144" si="213">STDEV(AT137:AT142)</f>
        <v>90110.984482100364</v>
      </c>
      <c r="AU144" s="90">
        <f t="shared" si="213"/>
        <v>2.7098585448936046E-4</v>
      </c>
      <c r="AV144" s="91">
        <f>STDEV(AV137,AV139,AV141)</f>
        <v>0.29147476439776343</v>
      </c>
      <c r="AW144" s="110" t="s">
        <v>86</v>
      </c>
      <c r="AX144" s="106">
        <f>STDEV(AX137:AX142)</f>
        <v>3.4641016162373078E-5</v>
      </c>
      <c r="AY144" s="325"/>
      <c r="AZ144" s="88">
        <f>STDEV(AZ137,AZ139,AZ141)</f>
        <v>13985.136344467035</v>
      </c>
      <c r="BA144" s="325"/>
      <c r="BB144" s="107">
        <f t="shared" ref="BB144:BC144" si="214">STDEV(BB137:BB142)</f>
        <v>133564.91888341532</v>
      </c>
      <c r="BC144" s="108">
        <f t="shared" si="214"/>
        <v>3.3501243758006158E-4</v>
      </c>
      <c r="BD144" s="91">
        <f>STDEV(BD137,BD139,BD141)</f>
        <v>0.13373779398479826</v>
      </c>
      <c r="BE144" s="309"/>
      <c r="BF144" s="310"/>
      <c r="BG144" s="310"/>
      <c r="BH144" s="310"/>
      <c r="BI144" s="310"/>
      <c r="BJ144" s="310"/>
      <c r="BK144" s="310"/>
      <c r="BL144" s="310"/>
      <c r="BM144" s="310"/>
      <c r="BN144" s="310"/>
      <c r="BO144" s="310"/>
      <c r="BP144" s="310"/>
      <c r="BQ144" s="289"/>
      <c r="BR144" s="289"/>
      <c r="BS144" s="289"/>
      <c r="BT144" s="289"/>
    </row>
    <row r="145" spans="1:72" ht="12.75" x14ac:dyDescent="0.2">
      <c r="A145" s="344" t="s">
        <v>67</v>
      </c>
      <c r="B145" s="351" t="s">
        <v>10</v>
      </c>
      <c r="C145" s="352" t="s">
        <v>68</v>
      </c>
      <c r="D145" s="352" t="s">
        <v>69</v>
      </c>
      <c r="E145" s="353" t="s">
        <v>70</v>
      </c>
      <c r="F145" s="341"/>
      <c r="G145" s="341"/>
      <c r="H145" s="354"/>
      <c r="I145" s="355" t="s">
        <v>71</v>
      </c>
      <c r="J145" s="341"/>
      <c r="K145" s="341"/>
      <c r="L145" s="341"/>
      <c r="M145" s="341"/>
      <c r="N145" s="341"/>
      <c r="O145" s="341"/>
      <c r="P145" s="342"/>
      <c r="Q145" s="355" t="s">
        <v>71</v>
      </c>
      <c r="R145" s="341"/>
      <c r="S145" s="341"/>
      <c r="T145" s="341"/>
      <c r="U145" s="341"/>
      <c r="V145" s="341"/>
      <c r="W145" s="341"/>
      <c r="X145" s="342"/>
      <c r="Y145" s="340" t="s">
        <v>71</v>
      </c>
      <c r="Z145" s="341"/>
      <c r="AA145" s="341"/>
      <c r="AB145" s="341"/>
      <c r="AC145" s="341"/>
      <c r="AD145" s="341"/>
      <c r="AE145" s="341"/>
      <c r="AF145" s="342"/>
      <c r="AG145" s="340" t="s">
        <v>71</v>
      </c>
      <c r="AH145" s="341"/>
      <c r="AI145" s="341"/>
      <c r="AJ145" s="341"/>
      <c r="AK145" s="341"/>
      <c r="AL145" s="341"/>
      <c r="AM145" s="341"/>
      <c r="AN145" s="342"/>
      <c r="AO145" s="343" t="s">
        <v>71</v>
      </c>
      <c r="AP145" s="341"/>
      <c r="AQ145" s="341"/>
      <c r="AR145" s="341"/>
      <c r="AS145" s="341"/>
      <c r="AT145" s="341"/>
      <c r="AU145" s="341"/>
      <c r="AV145" s="342"/>
      <c r="AW145" s="343" t="s">
        <v>71</v>
      </c>
      <c r="AX145" s="341"/>
      <c r="AY145" s="341"/>
      <c r="AZ145" s="341"/>
      <c r="BA145" s="341"/>
      <c r="BB145" s="341"/>
      <c r="BC145" s="341"/>
      <c r="BD145" s="342"/>
      <c r="BE145" s="288"/>
      <c r="BF145" s="288"/>
      <c r="BG145" s="288"/>
      <c r="BH145" s="288"/>
      <c r="BI145" s="288"/>
      <c r="BJ145" s="288"/>
      <c r="BK145" s="288"/>
      <c r="BL145" s="288"/>
      <c r="BM145" s="288"/>
      <c r="BN145" s="288"/>
      <c r="BO145" s="288"/>
      <c r="BP145" s="288"/>
      <c r="BQ145" s="289"/>
      <c r="BR145" s="289"/>
      <c r="BS145" s="289"/>
      <c r="BT145" s="289"/>
    </row>
    <row r="146" spans="1:72" ht="38.25" x14ac:dyDescent="0.2">
      <c r="A146" s="333"/>
      <c r="B146" s="325"/>
      <c r="C146" s="325"/>
      <c r="D146" s="325"/>
      <c r="E146" s="32" t="s">
        <v>29</v>
      </c>
      <c r="F146" s="356" t="s">
        <v>72</v>
      </c>
      <c r="G146" s="357"/>
      <c r="H146" s="32" t="s">
        <v>73</v>
      </c>
      <c r="I146" s="111" t="s">
        <v>74</v>
      </c>
      <c r="J146" s="38" t="s">
        <v>75</v>
      </c>
      <c r="K146" s="112" t="s">
        <v>72</v>
      </c>
      <c r="L146" s="113" t="s">
        <v>76</v>
      </c>
      <c r="M146" s="112" t="s">
        <v>73</v>
      </c>
      <c r="N146" s="112" t="s">
        <v>77</v>
      </c>
      <c r="O146" s="112" t="s">
        <v>78</v>
      </c>
      <c r="P146" s="114" t="s">
        <v>79</v>
      </c>
      <c r="Q146" s="111" t="s">
        <v>74</v>
      </c>
      <c r="R146" s="38" t="s">
        <v>75</v>
      </c>
      <c r="S146" s="112" t="s">
        <v>72</v>
      </c>
      <c r="T146" s="113" t="s">
        <v>76</v>
      </c>
      <c r="U146" s="112" t="s">
        <v>73</v>
      </c>
      <c r="V146" s="112" t="s">
        <v>77</v>
      </c>
      <c r="W146" s="112" t="s">
        <v>78</v>
      </c>
      <c r="X146" s="114" t="s">
        <v>79</v>
      </c>
      <c r="Y146" s="39" t="s">
        <v>74</v>
      </c>
      <c r="Z146" s="40" t="s">
        <v>29</v>
      </c>
      <c r="AA146" s="41" t="s">
        <v>72</v>
      </c>
      <c r="AB146" s="42" t="s">
        <v>76</v>
      </c>
      <c r="AC146" s="41" t="s">
        <v>73</v>
      </c>
      <c r="AD146" s="41" t="s">
        <v>77</v>
      </c>
      <c r="AE146" s="41" t="s">
        <v>78</v>
      </c>
      <c r="AF146" s="43" t="s">
        <v>79</v>
      </c>
      <c r="AG146" s="39" t="s">
        <v>74</v>
      </c>
      <c r="AH146" s="40" t="s">
        <v>29</v>
      </c>
      <c r="AI146" s="41" t="s">
        <v>72</v>
      </c>
      <c r="AJ146" s="42" t="s">
        <v>76</v>
      </c>
      <c r="AK146" s="41" t="s">
        <v>73</v>
      </c>
      <c r="AL146" s="41" t="s">
        <v>77</v>
      </c>
      <c r="AM146" s="41" t="s">
        <v>78</v>
      </c>
      <c r="AN146" s="43" t="s">
        <v>79</v>
      </c>
      <c r="AO146" s="115" t="s">
        <v>74</v>
      </c>
      <c r="AP146" s="116" t="s">
        <v>75</v>
      </c>
      <c r="AQ146" s="117" t="s">
        <v>72</v>
      </c>
      <c r="AR146" s="118" t="s">
        <v>76</v>
      </c>
      <c r="AS146" s="117" t="s">
        <v>73</v>
      </c>
      <c r="AT146" s="117" t="s">
        <v>77</v>
      </c>
      <c r="AU146" s="117" t="s">
        <v>78</v>
      </c>
      <c r="AV146" s="119" t="s">
        <v>79</v>
      </c>
      <c r="AW146" s="44" t="s">
        <v>74</v>
      </c>
      <c r="AX146" s="45" t="s">
        <v>29</v>
      </c>
      <c r="AY146" s="46" t="s">
        <v>72</v>
      </c>
      <c r="AZ146" s="47" t="s">
        <v>76</v>
      </c>
      <c r="BA146" s="46" t="s">
        <v>73</v>
      </c>
      <c r="BB146" s="46" t="s">
        <v>77</v>
      </c>
      <c r="BC146" s="46" t="s">
        <v>78</v>
      </c>
      <c r="BD146" s="48" t="s">
        <v>79</v>
      </c>
      <c r="BE146" s="306"/>
      <c r="BF146" s="307"/>
      <c r="BG146" s="307"/>
      <c r="BH146" s="307"/>
      <c r="BI146" s="307"/>
      <c r="BJ146" s="307"/>
      <c r="BK146" s="307"/>
      <c r="BL146" s="307"/>
      <c r="BM146" s="307"/>
      <c r="BN146" s="307"/>
      <c r="BO146" s="307"/>
      <c r="BP146" s="307"/>
      <c r="BQ146" s="289"/>
      <c r="BR146" s="289"/>
      <c r="BS146" s="289"/>
      <c r="BT146" s="289"/>
    </row>
    <row r="147" spans="1:72" x14ac:dyDescent="0.2">
      <c r="A147" s="389" t="s">
        <v>115</v>
      </c>
      <c r="B147" s="422" t="s">
        <v>261</v>
      </c>
      <c r="C147" s="368">
        <v>169.99802</v>
      </c>
      <c r="D147" s="369" t="s">
        <v>109</v>
      </c>
      <c r="E147" s="349">
        <v>168.99019000000001</v>
      </c>
      <c r="F147" s="181">
        <v>168.99019000000001</v>
      </c>
      <c r="G147" s="182" t="s">
        <v>260</v>
      </c>
      <c r="H147" s="60">
        <v>2.1000000000000001E-2</v>
      </c>
      <c r="I147" s="361">
        <v>1</v>
      </c>
      <c r="J147" s="362">
        <v>168.98876999999999</v>
      </c>
      <c r="K147" s="55">
        <v>168.98876999999999</v>
      </c>
      <c r="L147" s="67">
        <v>5580.2</v>
      </c>
      <c r="M147" s="53">
        <f t="shared" ref="M147:M149" si="215">L147/$L$148</f>
        <v>0.19667497277312346</v>
      </c>
      <c r="N147" s="363">
        <v>122670</v>
      </c>
      <c r="O147" s="363">
        <v>7.3500899999999998</v>
      </c>
      <c r="P147" s="329">
        <f>ABS(($E$147-J147)/$E$147)*1000000</f>
        <v>8.4028546273863682</v>
      </c>
      <c r="Q147" s="331">
        <v>1</v>
      </c>
      <c r="R147" s="334">
        <v>168.98983999999999</v>
      </c>
      <c r="S147" s="56">
        <v>168.98983999999999</v>
      </c>
      <c r="T147" s="68">
        <v>25532.2</v>
      </c>
      <c r="U147" s="58">
        <f t="shared" ref="U147:U149" si="216">T147/$T$148</f>
        <v>3.671369295560456E-2</v>
      </c>
      <c r="V147" s="336">
        <v>7546347</v>
      </c>
      <c r="W147" s="336">
        <v>0.51820999999999995</v>
      </c>
      <c r="X147" s="329">
        <f>ABS(($E$147-R147)/$E$147)*1000000</f>
        <v>2.0711261406702342</v>
      </c>
      <c r="Y147" s="361">
        <v>1</v>
      </c>
      <c r="Z147" s="416">
        <v>168.98859999999999</v>
      </c>
      <c r="AA147" s="61">
        <v>168.98859999999999</v>
      </c>
      <c r="AB147" s="67">
        <v>18307.900000000001</v>
      </c>
      <c r="AC147" s="53">
        <f t="shared" ref="AC147:AC149" si="217">AB147/$AB$148</f>
        <v>0.82358207075251033</v>
      </c>
      <c r="AD147" s="363">
        <v>575415</v>
      </c>
      <c r="AE147" s="363">
        <v>7.2900799999999997</v>
      </c>
      <c r="AF147" s="329">
        <f>ABS(($E$147-Z147)/$E$147)*1000000</f>
        <v>9.4088301813348956</v>
      </c>
      <c r="AG147" s="361">
        <v>1</v>
      </c>
      <c r="AH147" s="416">
        <v>168.98859999999999</v>
      </c>
      <c r="AI147" s="61">
        <v>168.98859999999999</v>
      </c>
      <c r="AJ147" s="67">
        <v>18307.900000000001</v>
      </c>
      <c r="AK147" s="53">
        <f t="shared" ref="AK147:AK149" si="218">AJ147/$AB$148</f>
        <v>0.82358207075251033</v>
      </c>
      <c r="AL147" s="363">
        <v>575415</v>
      </c>
      <c r="AM147" s="363">
        <v>7.2900799999999997</v>
      </c>
      <c r="AN147" s="329">
        <f>ABS(($E$147-AH147)/$E$147)*1000000</f>
        <v>9.4088301813348956</v>
      </c>
      <c r="AO147" s="361">
        <v>1</v>
      </c>
      <c r="AP147" s="362">
        <v>168.98876999999999</v>
      </c>
      <c r="AQ147" s="55">
        <v>168.98876999999999</v>
      </c>
      <c r="AR147" s="67">
        <v>5580.2</v>
      </c>
      <c r="AS147" s="53">
        <f t="shared" ref="AS147:AS149" si="219">AR147/$L$148</f>
        <v>0.19667497277312346</v>
      </c>
      <c r="AT147" s="363">
        <v>122670</v>
      </c>
      <c r="AU147" s="363">
        <v>7.3500899999999998</v>
      </c>
      <c r="AV147" s="329">
        <f>ABS(($E$147-AP147)/$E$147)*1000000</f>
        <v>8.4028546273863682</v>
      </c>
      <c r="AW147" s="361">
        <v>1</v>
      </c>
      <c r="AX147" s="416">
        <v>168.98859999999999</v>
      </c>
      <c r="AY147" s="61">
        <v>168.98859999999999</v>
      </c>
      <c r="AZ147" s="67">
        <v>18307.900000000001</v>
      </c>
      <c r="BA147" s="53">
        <f t="shared" ref="BA147:BA149" si="220">AZ147/$AB$148</f>
        <v>0.82358207075251033</v>
      </c>
      <c r="BB147" s="363">
        <v>575415</v>
      </c>
      <c r="BC147" s="363">
        <v>7.2900799999999997</v>
      </c>
      <c r="BD147" s="329">
        <f>ABS(($E$147-AX147)/$E$147)*1000000</f>
        <v>9.4088301813348956</v>
      </c>
      <c r="BE147" s="308"/>
      <c r="BF147" s="297"/>
      <c r="BG147" s="297"/>
      <c r="BH147" s="297"/>
      <c r="BI147" s="297"/>
      <c r="BJ147" s="297"/>
      <c r="BK147" s="297"/>
      <c r="BL147" s="297"/>
      <c r="BM147" s="297"/>
      <c r="BN147" s="297"/>
      <c r="BO147" s="297"/>
      <c r="BP147" s="297"/>
      <c r="BQ147" s="289"/>
      <c r="BR147" s="289"/>
      <c r="BS147" s="289"/>
      <c r="BT147" s="289"/>
    </row>
    <row r="148" spans="1:72" x14ac:dyDescent="0.3">
      <c r="A148" s="332"/>
      <c r="B148" s="358"/>
      <c r="C148" s="360"/>
      <c r="D148" s="360"/>
      <c r="E148" s="358"/>
      <c r="F148" s="138">
        <v>96.969070000000002</v>
      </c>
      <c r="G148" s="139" t="s">
        <v>258</v>
      </c>
      <c r="H148" s="50">
        <v>1</v>
      </c>
      <c r="I148" s="332"/>
      <c r="J148" s="359"/>
      <c r="K148" s="61">
        <v>96.959029999999998</v>
      </c>
      <c r="L148" s="62">
        <v>28372.7</v>
      </c>
      <c r="M148" s="53">
        <f t="shared" si="215"/>
        <v>1</v>
      </c>
      <c r="N148" s="360"/>
      <c r="O148" s="360"/>
      <c r="P148" s="330"/>
      <c r="Q148" s="332"/>
      <c r="R148" s="359"/>
      <c r="S148" s="49">
        <v>96.968519999999998</v>
      </c>
      <c r="T148" s="63">
        <v>695440.8</v>
      </c>
      <c r="U148" s="58">
        <f t="shared" si="216"/>
        <v>1</v>
      </c>
      <c r="V148" s="360"/>
      <c r="W148" s="360"/>
      <c r="X148" s="330"/>
      <c r="Y148" s="332"/>
      <c r="Z148" s="359"/>
      <c r="AA148" s="61">
        <v>96.968389999999999</v>
      </c>
      <c r="AB148" s="62">
        <v>22229.599999999999</v>
      </c>
      <c r="AC148" s="53">
        <f t="shared" si="217"/>
        <v>1</v>
      </c>
      <c r="AD148" s="360"/>
      <c r="AE148" s="360"/>
      <c r="AF148" s="330"/>
      <c r="AG148" s="332"/>
      <c r="AH148" s="359"/>
      <c r="AI148" s="61">
        <v>96.968389999999999</v>
      </c>
      <c r="AJ148" s="62">
        <v>22229.599999999999</v>
      </c>
      <c r="AK148" s="53">
        <f t="shared" si="218"/>
        <v>1</v>
      </c>
      <c r="AL148" s="360"/>
      <c r="AM148" s="360"/>
      <c r="AN148" s="330"/>
      <c r="AO148" s="332"/>
      <c r="AP148" s="359"/>
      <c r="AQ148" s="61">
        <v>96.959029999999998</v>
      </c>
      <c r="AR148" s="62">
        <v>28372.7</v>
      </c>
      <c r="AS148" s="53">
        <f t="shared" si="219"/>
        <v>1</v>
      </c>
      <c r="AT148" s="360"/>
      <c r="AU148" s="360"/>
      <c r="AV148" s="330"/>
      <c r="AW148" s="332"/>
      <c r="AX148" s="359"/>
      <c r="AY148" s="61">
        <v>96.968389999999999</v>
      </c>
      <c r="AZ148" s="62">
        <v>22229.599999999999</v>
      </c>
      <c r="BA148" s="53">
        <f t="shared" si="220"/>
        <v>1</v>
      </c>
      <c r="BB148" s="360"/>
      <c r="BC148" s="360"/>
      <c r="BD148" s="330"/>
      <c r="BE148" s="308"/>
      <c r="BF148" s="297"/>
      <c r="BG148" s="297"/>
      <c r="BH148" s="297"/>
      <c r="BI148" s="297"/>
      <c r="BJ148" s="297"/>
      <c r="BK148" s="297"/>
      <c r="BL148" s="297"/>
      <c r="BM148" s="297"/>
      <c r="BN148" s="297"/>
      <c r="BO148" s="297"/>
      <c r="BP148" s="297"/>
      <c r="BQ148" s="289"/>
      <c r="BR148" s="289"/>
      <c r="BS148" s="289"/>
      <c r="BT148" s="289"/>
    </row>
    <row r="149" spans="1:72" x14ac:dyDescent="0.2">
      <c r="A149" s="333"/>
      <c r="B149" s="350"/>
      <c r="C149" s="325"/>
      <c r="D149" s="325"/>
      <c r="E149" s="350"/>
      <c r="F149" s="181">
        <v>78.958500000000001</v>
      </c>
      <c r="G149" s="182" t="s">
        <v>259</v>
      </c>
      <c r="H149" s="60">
        <v>0.64</v>
      </c>
      <c r="I149" s="333"/>
      <c r="J149" s="335"/>
      <c r="K149" s="55">
        <v>78.957890000000006</v>
      </c>
      <c r="L149" s="62">
        <v>8927.6</v>
      </c>
      <c r="M149" s="53">
        <f t="shared" si="215"/>
        <v>0.31465457993070806</v>
      </c>
      <c r="N149" s="325"/>
      <c r="O149" s="325"/>
      <c r="P149" s="328"/>
      <c r="Q149" s="333"/>
      <c r="R149" s="335"/>
      <c r="S149" s="56">
        <v>78.957980000000006</v>
      </c>
      <c r="T149" s="63">
        <v>283590.59999999998</v>
      </c>
      <c r="U149" s="58">
        <f t="shared" si="216"/>
        <v>0.40778539309169087</v>
      </c>
      <c r="V149" s="325"/>
      <c r="W149" s="325"/>
      <c r="X149" s="328"/>
      <c r="Y149" s="333"/>
      <c r="Z149" s="335"/>
      <c r="AA149" s="55">
        <v>78.957920000000001</v>
      </c>
      <c r="AB149" s="62">
        <v>2123</v>
      </c>
      <c r="AC149" s="53">
        <f t="shared" si="217"/>
        <v>9.5503292906754966E-2</v>
      </c>
      <c r="AD149" s="325"/>
      <c r="AE149" s="325"/>
      <c r="AF149" s="328"/>
      <c r="AG149" s="333"/>
      <c r="AH149" s="335"/>
      <c r="AI149" s="55">
        <v>78.957920000000001</v>
      </c>
      <c r="AJ149" s="62">
        <v>2123</v>
      </c>
      <c r="AK149" s="53">
        <f t="shared" si="218"/>
        <v>9.5503292906754966E-2</v>
      </c>
      <c r="AL149" s="325"/>
      <c r="AM149" s="325"/>
      <c r="AN149" s="328"/>
      <c r="AO149" s="333"/>
      <c r="AP149" s="335"/>
      <c r="AQ149" s="55">
        <v>78.957890000000006</v>
      </c>
      <c r="AR149" s="62">
        <v>8927.6</v>
      </c>
      <c r="AS149" s="53">
        <f t="shared" si="219"/>
        <v>0.31465457993070806</v>
      </c>
      <c r="AT149" s="325"/>
      <c r="AU149" s="325"/>
      <c r="AV149" s="328"/>
      <c r="AW149" s="333"/>
      <c r="AX149" s="335"/>
      <c r="AY149" s="55">
        <v>78.957920000000001</v>
      </c>
      <c r="AZ149" s="62">
        <v>2123</v>
      </c>
      <c r="BA149" s="53">
        <f t="shared" si="220"/>
        <v>9.5503292906754966E-2</v>
      </c>
      <c r="BB149" s="325"/>
      <c r="BC149" s="325"/>
      <c r="BD149" s="328"/>
      <c r="BE149" s="308"/>
      <c r="BF149" s="297"/>
      <c r="BG149" s="297"/>
      <c r="BH149" s="297"/>
      <c r="BI149" s="297"/>
      <c r="BJ149" s="297"/>
      <c r="BK149" s="297"/>
      <c r="BL149" s="297"/>
      <c r="BM149" s="297"/>
      <c r="BN149" s="297"/>
      <c r="BO149" s="297"/>
      <c r="BP149" s="297"/>
      <c r="BQ149" s="289"/>
      <c r="BR149" s="289"/>
      <c r="BS149" s="289"/>
      <c r="BT149" s="289"/>
    </row>
    <row r="150" spans="1:72" ht="12.75" x14ac:dyDescent="0.2">
      <c r="A150" s="399"/>
      <c r="B150" s="292"/>
      <c r="C150" s="292"/>
      <c r="D150" s="292"/>
      <c r="E150" s="311" t="s">
        <v>116</v>
      </c>
      <c r="F150" s="292"/>
      <c r="G150" s="292"/>
      <c r="H150" s="292"/>
      <c r="I150" s="361">
        <v>2</v>
      </c>
      <c r="J150" s="416">
        <v>168.98859999999999</v>
      </c>
      <c r="K150" s="61">
        <v>168.98859999999999</v>
      </c>
      <c r="L150" s="67">
        <v>6219.1</v>
      </c>
      <c r="M150" s="66">
        <f t="shared" ref="M150:M152" si="221">L150/$L$151</f>
        <v>0.22094208845357238</v>
      </c>
      <c r="N150" s="387">
        <v>133722</v>
      </c>
      <c r="O150" s="364">
        <v>7.4864499999999996</v>
      </c>
      <c r="P150" s="329">
        <f>ABS(($E$147-J150)/$E$147)*1000000</f>
        <v>9.4088301813348956</v>
      </c>
      <c r="Q150" s="331">
        <v>2</v>
      </c>
      <c r="R150" s="334">
        <v>168.99001000000001</v>
      </c>
      <c r="S150" s="56">
        <v>168.99001000000001</v>
      </c>
      <c r="T150" s="68">
        <v>27201.8</v>
      </c>
      <c r="U150" s="69">
        <f t="shared" ref="U150:U152" si="222">T150/$T$151</f>
        <v>2.1426502625084883E-2</v>
      </c>
      <c r="V150" s="324">
        <v>9280786</v>
      </c>
      <c r="W150" s="326">
        <v>0.51753000000000005</v>
      </c>
      <c r="X150" s="329">
        <f>ABS(($E$147-R150)/$E$147)*1000000</f>
        <v>1.0651505865535214</v>
      </c>
      <c r="Y150" s="361">
        <v>2</v>
      </c>
      <c r="Z150" s="362">
        <v>168.98863</v>
      </c>
      <c r="AA150" s="55">
        <v>168.98863</v>
      </c>
      <c r="AB150" s="67">
        <v>20152.900000000001</v>
      </c>
      <c r="AC150" s="66">
        <f t="shared" ref="AC150:AC152" si="223">AB150/$AB$151</f>
        <v>0.80611922447689788</v>
      </c>
      <c r="AD150" s="363">
        <v>548727</v>
      </c>
      <c r="AE150" s="364">
        <v>7.1389100000000001</v>
      </c>
      <c r="AF150" s="329">
        <f>ABS(($E$147-Z150)/$E$147)*1000000</f>
        <v>9.2313050835199153</v>
      </c>
      <c r="AG150" s="361">
        <v>2</v>
      </c>
      <c r="AH150" s="362">
        <v>168.98863</v>
      </c>
      <c r="AI150" s="55">
        <v>168.98863</v>
      </c>
      <c r="AJ150" s="67">
        <v>20152.900000000001</v>
      </c>
      <c r="AK150" s="66">
        <f t="shared" ref="AK150:AK152" si="224">AJ150/$AB$151</f>
        <v>0.80611922447689788</v>
      </c>
      <c r="AL150" s="363">
        <v>548727</v>
      </c>
      <c r="AM150" s="364">
        <v>7.1389100000000001</v>
      </c>
      <c r="AN150" s="329">
        <f>ABS(($E$147-AH150)/$E$147)*1000000</f>
        <v>9.2313050835199153</v>
      </c>
      <c r="AO150" s="361">
        <v>2</v>
      </c>
      <c r="AP150" s="416">
        <v>168.98859999999999</v>
      </c>
      <c r="AQ150" s="61">
        <v>168.98859999999999</v>
      </c>
      <c r="AR150" s="67">
        <v>6219.1</v>
      </c>
      <c r="AS150" s="66">
        <f t="shared" ref="AS150:AS152" si="225">AR150/$L$151</f>
        <v>0.22094208845357238</v>
      </c>
      <c r="AT150" s="387">
        <v>133722</v>
      </c>
      <c r="AU150" s="364">
        <v>7.4864499999999996</v>
      </c>
      <c r="AV150" s="329">
        <f>ABS(($E$147-AP150)/$E$147)*1000000</f>
        <v>9.4088301813348956</v>
      </c>
      <c r="AW150" s="361">
        <v>2</v>
      </c>
      <c r="AX150" s="362">
        <v>168.98863</v>
      </c>
      <c r="AY150" s="55">
        <v>168.98863</v>
      </c>
      <c r="AZ150" s="67">
        <v>20152.900000000001</v>
      </c>
      <c r="BA150" s="66">
        <f t="shared" ref="BA150:BA152" si="226">AZ150/$AB$151</f>
        <v>0.80611922447689788</v>
      </c>
      <c r="BB150" s="363">
        <v>548727</v>
      </c>
      <c r="BC150" s="364">
        <v>7.1389100000000001</v>
      </c>
      <c r="BD150" s="329">
        <f>ABS(($E$147-AX150)/$E$147)*1000000</f>
        <v>9.2313050835199153</v>
      </c>
      <c r="BE150" s="309"/>
      <c r="BF150" s="310"/>
      <c r="BG150" s="310"/>
      <c r="BH150" s="310"/>
      <c r="BI150" s="310"/>
      <c r="BJ150" s="310"/>
      <c r="BK150" s="310"/>
      <c r="BL150" s="310"/>
      <c r="BM150" s="310"/>
      <c r="BN150" s="310"/>
      <c r="BO150" s="310"/>
      <c r="BP150" s="310"/>
      <c r="BQ150" s="289"/>
      <c r="BR150" s="289"/>
      <c r="BS150" s="289"/>
      <c r="BT150" s="289"/>
    </row>
    <row r="151" spans="1:72" ht="12.75" x14ac:dyDescent="0.2">
      <c r="A151" s="399"/>
      <c r="B151" s="292"/>
      <c r="C151" s="292"/>
      <c r="D151" s="316"/>
      <c r="E151" s="512" t="s">
        <v>117</v>
      </c>
      <c r="F151" s="399"/>
      <c r="G151" s="314" t="s">
        <v>83</v>
      </c>
      <c r="H151" s="316"/>
      <c r="I151" s="332"/>
      <c r="J151" s="359"/>
      <c r="K151" s="55">
        <v>95.958969999999994</v>
      </c>
      <c r="L151" s="55">
        <v>28148.1</v>
      </c>
      <c r="M151" s="66">
        <f t="shared" si="221"/>
        <v>1</v>
      </c>
      <c r="N151" s="360"/>
      <c r="O151" s="360"/>
      <c r="P151" s="330"/>
      <c r="Q151" s="332"/>
      <c r="R151" s="359"/>
      <c r="S151" s="56">
        <v>96.968559999999997</v>
      </c>
      <c r="T151" s="56">
        <v>1269539.8999999999</v>
      </c>
      <c r="U151" s="69">
        <f t="shared" si="222"/>
        <v>1</v>
      </c>
      <c r="V151" s="360"/>
      <c r="W151" s="360"/>
      <c r="X151" s="330"/>
      <c r="Y151" s="332"/>
      <c r="Z151" s="359"/>
      <c r="AA151" s="55">
        <v>96.96866</v>
      </c>
      <c r="AB151" s="55">
        <v>24999.9</v>
      </c>
      <c r="AC151" s="66">
        <f t="shared" si="223"/>
        <v>1</v>
      </c>
      <c r="AD151" s="360"/>
      <c r="AE151" s="360"/>
      <c r="AF151" s="330"/>
      <c r="AG151" s="332"/>
      <c r="AH151" s="359"/>
      <c r="AI151" s="55">
        <v>96.96866</v>
      </c>
      <c r="AJ151" s="55">
        <v>24999.9</v>
      </c>
      <c r="AK151" s="66">
        <f t="shared" si="224"/>
        <v>1</v>
      </c>
      <c r="AL151" s="360"/>
      <c r="AM151" s="360"/>
      <c r="AN151" s="330"/>
      <c r="AO151" s="332"/>
      <c r="AP151" s="359"/>
      <c r="AQ151" s="55">
        <v>95.958969999999994</v>
      </c>
      <c r="AR151" s="55">
        <v>28148.1</v>
      </c>
      <c r="AS151" s="66">
        <f t="shared" si="225"/>
        <v>1</v>
      </c>
      <c r="AT151" s="360"/>
      <c r="AU151" s="360"/>
      <c r="AV151" s="330"/>
      <c r="AW151" s="332"/>
      <c r="AX151" s="359"/>
      <c r="AY151" s="55">
        <v>96.96866</v>
      </c>
      <c r="AZ151" s="55">
        <v>24999.9</v>
      </c>
      <c r="BA151" s="66">
        <f t="shared" si="226"/>
        <v>1</v>
      </c>
      <c r="BB151" s="360"/>
      <c r="BC151" s="360"/>
      <c r="BD151" s="330"/>
      <c r="BE151" s="309"/>
      <c r="BF151" s="310"/>
      <c r="BG151" s="310"/>
      <c r="BH151" s="310"/>
      <c r="BI151" s="310"/>
      <c r="BJ151" s="310"/>
      <c r="BK151" s="310"/>
      <c r="BL151" s="310"/>
      <c r="BM151" s="310"/>
      <c r="BN151" s="310"/>
      <c r="BO151" s="310"/>
      <c r="BP151" s="310"/>
      <c r="BQ151" s="289"/>
      <c r="BR151" s="289"/>
      <c r="BS151" s="289"/>
      <c r="BT151" s="289"/>
    </row>
    <row r="152" spans="1:72" ht="12.75" x14ac:dyDescent="0.2">
      <c r="A152" s="399"/>
      <c r="B152" s="292"/>
      <c r="C152" s="292"/>
      <c r="D152" s="316"/>
      <c r="E152" s="316"/>
      <c r="F152" s="316"/>
      <c r="G152" s="316"/>
      <c r="H152" s="316"/>
      <c r="I152" s="333"/>
      <c r="J152" s="335"/>
      <c r="K152" s="55">
        <v>78.917680000000004</v>
      </c>
      <c r="L152" s="55">
        <v>12844.7</v>
      </c>
      <c r="M152" s="66">
        <f t="shared" si="221"/>
        <v>0.45632564897808381</v>
      </c>
      <c r="N152" s="325"/>
      <c r="O152" s="325"/>
      <c r="P152" s="328"/>
      <c r="Q152" s="333"/>
      <c r="R152" s="335"/>
      <c r="S152" s="56">
        <v>78.958010000000002</v>
      </c>
      <c r="T152" s="56">
        <v>419017.8</v>
      </c>
      <c r="U152" s="69">
        <f t="shared" si="222"/>
        <v>0.33005484900474574</v>
      </c>
      <c r="V152" s="325"/>
      <c r="W152" s="325"/>
      <c r="X152" s="328"/>
      <c r="Y152" s="333"/>
      <c r="Z152" s="335"/>
      <c r="AA152" s="55">
        <v>78.957920000000001</v>
      </c>
      <c r="AB152" s="55">
        <v>3166.5</v>
      </c>
      <c r="AC152" s="66">
        <f t="shared" si="223"/>
        <v>0.12666050664202655</v>
      </c>
      <c r="AD152" s="325"/>
      <c r="AE152" s="325"/>
      <c r="AF152" s="328"/>
      <c r="AG152" s="333"/>
      <c r="AH152" s="335"/>
      <c r="AI152" s="55">
        <v>78.957920000000001</v>
      </c>
      <c r="AJ152" s="55">
        <v>3166.5</v>
      </c>
      <c r="AK152" s="66">
        <f t="shared" si="224"/>
        <v>0.12666050664202655</v>
      </c>
      <c r="AL152" s="325"/>
      <c r="AM152" s="325"/>
      <c r="AN152" s="328"/>
      <c r="AO152" s="333"/>
      <c r="AP152" s="335"/>
      <c r="AQ152" s="55">
        <v>78.917680000000004</v>
      </c>
      <c r="AR152" s="55">
        <v>12844.7</v>
      </c>
      <c r="AS152" s="66">
        <f t="shared" si="225"/>
        <v>0.45632564897808381</v>
      </c>
      <c r="AT152" s="325"/>
      <c r="AU152" s="325"/>
      <c r="AV152" s="328"/>
      <c r="AW152" s="333"/>
      <c r="AX152" s="335"/>
      <c r="AY152" s="55">
        <v>78.957920000000001</v>
      </c>
      <c r="AZ152" s="55">
        <v>3166.5</v>
      </c>
      <c r="BA152" s="66">
        <f t="shared" si="226"/>
        <v>0.12666050664202655</v>
      </c>
      <c r="BB152" s="325"/>
      <c r="BC152" s="325"/>
      <c r="BD152" s="328"/>
      <c r="BE152" s="309"/>
      <c r="BF152" s="310"/>
      <c r="BG152" s="310"/>
      <c r="BH152" s="310"/>
      <c r="BI152" s="310"/>
      <c r="BJ152" s="310"/>
      <c r="BK152" s="310"/>
      <c r="BL152" s="310"/>
      <c r="BM152" s="310"/>
      <c r="BN152" s="310"/>
      <c r="BO152" s="310"/>
      <c r="BP152" s="310"/>
      <c r="BQ152" s="289"/>
      <c r="BR152" s="289"/>
      <c r="BS152" s="289"/>
      <c r="BT152" s="289"/>
    </row>
    <row r="153" spans="1:72" ht="12.75" x14ac:dyDescent="0.2">
      <c r="A153" s="399"/>
      <c r="B153" s="292"/>
      <c r="C153" s="292"/>
      <c r="D153" s="316"/>
      <c r="E153" s="316"/>
      <c r="F153" s="316"/>
      <c r="G153" s="316"/>
      <c r="H153" s="316"/>
      <c r="I153" s="361">
        <v>3</v>
      </c>
      <c r="J153" s="362">
        <v>168.98863</v>
      </c>
      <c r="K153" s="55">
        <v>168.98863</v>
      </c>
      <c r="L153" s="67">
        <v>6691.6</v>
      </c>
      <c r="M153" s="66">
        <f t="shared" ref="M153:M155" si="227">L153/$L$154</f>
        <v>0.2521820401887333</v>
      </c>
      <c r="N153" s="387">
        <v>107972</v>
      </c>
      <c r="O153" s="364">
        <v>7.5881400000000001</v>
      </c>
      <c r="P153" s="329">
        <f>ABS(($E$147-J153)/$E$147)*1000000</f>
        <v>9.2313050835199153</v>
      </c>
      <c r="Q153" s="331">
        <v>3</v>
      </c>
      <c r="R153" s="334">
        <v>168.98988</v>
      </c>
      <c r="S153" s="56">
        <v>168.98988</v>
      </c>
      <c r="T153" s="68">
        <v>16167.8</v>
      </c>
      <c r="U153" s="69">
        <f t="shared" ref="U153:U155" si="228">T153/$T$154</f>
        <v>1.8013992883003194E-2</v>
      </c>
      <c r="V153" s="324">
        <v>6120049</v>
      </c>
      <c r="W153" s="326">
        <v>0.51729000000000003</v>
      </c>
      <c r="X153" s="329">
        <f>ABS(($E$147-R153)/$E$147)*1000000</f>
        <v>1.8344260102502583</v>
      </c>
      <c r="Y153" s="361">
        <v>3</v>
      </c>
      <c r="Z153" s="362">
        <v>168.98865000000001</v>
      </c>
      <c r="AA153" s="55">
        <v>168.98865000000001</v>
      </c>
      <c r="AB153" s="67">
        <v>21021.1</v>
      </c>
      <c r="AC153" s="66">
        <f t="shared" ref="AC153:AC155" si="229">AB153/$AB$154</f>
        <v>0.713440626654539</v>
      </c>
      <c r="AD153" s="363">
        <v>662150</v>
      </c>
      <c r="AE153" s="364">
        <v>7.2536100000000001</v>
      </c>
      <c r="AF153" s="329">
        <f>ABS(($E$147-Z153)/$E$147)*1000000</f>
        <v>9.1129550183099255</v>
      </c>
      <c r="AG153" s="361">
        <v>3</v>
      </c>
      <c r="AH153" s="362">
        <v>168.98865000000001</v>
      </c>
      <c r="AI153" s="55">
        <v>168.98865000000001</v>
      </c>
      <c r="AJ153" s="67">
        <v>21021.1</v>
      </c>
      <c r="AK153" s="66">
        <f t="shared" ref="AK153:AK155" si="230">AJ153/$AB$154</f>
        <v>0.713440626654539</v>
      </c>
      <c r="AL153" s="363">
        <v>662150</v>
      </c>
      <c r="AM153" s="364">
        <v>7.2536100000000001</v>
      </c>
      <c r="AN153" s="329">
        <f>ABS(($E$147-AH153)/$E$147)*1000000</f>
        <v>9.1129550183099255</v>
      </c>
      <c r="AO153" s="361">
        <v>3</v>
      </c>
      <c r="AP153" s="362">
        <v>168.98863</v>
      </c>
      <c r="AQ153" s="55">
        <v>168.98863</v>
      </c>
      <c r="AR153" s="67">
        <v>6691.6</v>
      </c>
      <c r="AS153" s="66">
        <f t="shared" ref="AS153:AS155" si="231">AR153/$L$154</f>
        <v>0.2521820401887333</v>
      </c>
      <c r="AT153" s="387">
        <v>107972</v>
      </c>
      <c r="AU153" s="364">
        <v>7.5881400000000001</v>
      </c>
      <c r="AV153" s="329">
        <f>ABS(($E$147-AP153)/$E$147)*1000000</f>
        <v>9.2313050835199153</v>
      </c>
      <c r="AW153" s="361">
        <v>3</v>
      </c>
      <c r="AX153" s="362">
        <v>168.98865000000001</v>
      </c>
      <c r="AY153" s="55">
        <v>168.98865000000001</v>
      </c>
      <c r="AZ153" s="67">
        <v>21021.1</v>
      </c>
      <c r="BA153" s="66">
        <f t="shared" ref="BA153:BA155" si="232">AZ153/$AB$154</f>
        <v>0.713440626654539</v>
      </c>
      <c r="BB153" s="363">
        <v>662150</v>
      </c>
      <c r="BC153" s="364">
        <v>7.2536100000000001</v>
      </c>
      <c r="BD153" s="329">
        <f>ABS(($E$147-AX153)/$E$147)*1000000</f>
        <v>9.1129550183099255</v>
      </c>
      <c r="BE153" s="309"/>
      <c r="BF153" s="310"/>
      <c r="BG153" s="310"/>
      <c r="BH153" s="310"/>
      <c r="BI153" s="310"/>
      <c r="BJ153" s="310"/>
      <c r="BK153" s="310"/>
      <c r="BL153" s="310"/>
      <c r="BM153" s="310"/>
      <c r="BN153" s="310"/>
      <c r="BO153" s="310"/>
      <c r="BP153" s="310"/>
      <c r="BQ153" s="289"/>
      <c r="BR153" s="289"/>
      <c r="BS153" s="289"/>
      <c r="BT153" s="289"/>
    </row>
    <row r="154" spans="1:72" ht="12.75" x14ac:dyDescent="0.2">
      <c r="A154" s="399"/>
      <c r="B154" s="292"/>
      <c r="C154" s="292"/>
      <c r="D154" s="316"/>
      <c r="E154" s="316"/>
      <c r="F154" s="316"/>
      <c r="G154" s="316"/>
      <c r="H154" s="316"/>
      <c r="I154" s="332"/>
      <c r="J154" s="359"/>
      <c r="K154" s="55">
        <v>96.958969999999994</v>
      </c>
      <c r="L154" s="55">
        <v>26534.799999999999</v>
      </c>
      <c r="M154" s="66">
        <f t="shared" si="227"/>
        <v>1</v>
      </c>
      <c r="N154" s="360"/>
      <c r="O154" s="360"/>
      <c r="P154" s="330"/>
      <c r="Q154" s="332"/>
      <c r="R154" s="359"/>
      <c r="S154" s="56">
        <v>96.968490000000003</v>
      </c>
      <c r="T154" s="56">
        <v>897513.4</v>
      </c>
      <c r="U154" s="69">
        <f t="shared" si="228"/>
        <v>1</v>
      </c>
      <c r="V154" s="360"/>
      <c r="W154" s="360"/>
      <c r="X154" s="330"/>
      <c r="Y154" s="332"/>
      <c r="Z154" s="359"/>
      <c r="AA154" s="55">
        <v>96.968559999999997</v>
      </c>
      <c r="AB154" s="55">
        <v>29464.400000000001</v>
      </c>
      <c r="AC154" s="66">
        <f t="shared" si="229"/>
        <v>1</v>
      </c>
      <c r="AD154" s="360"/>
      <c r="AE154" s="360"/>
      <c r="AF154" s="330"/>
      <c r="AG154" s="332"/>
      <c r="AH154" s="359"/>
      <c r="AI154" s="55">
        <v>96.968559999999997</v>
      </c>
      <c r="AJ154" s="55">
        <v>29464.400000000001</v>
      </c>
      <c r="AK154" s="66">
        <f t="shared" si="230"/>
        <v>1</v>
      </c>
      <c r="AL154" s="360"/>
      <c r="AM154" s="360"/>
      <c r="AN154" s="330"/>
      <c r="AO154" s="332"/>
      <c r="AP154" s="359"/>
      <c r="AQ154" s="55">
        <v>96.958969999999994</v>
      </c>
      <c r="AR154" s="55">
        <v>26534.799999999999</v>
      </c>
      <c r="AS154" s="66">
        <f t="shared" si="231"/>
        <v>1</v>
      </c>
      <c r="AT154" s="360"/>
      <c r="AU154" s="360"/>
      <c r="AV154" s="330"/>
      <c r="AW154" s="332"/>
      <c r="AX154" s="359"/>
      <c r="AY154" s="55">
        <v>96.968559999999997</v>
      </c>
      <c r="AZ154" s="55">
        <v>29464.400000000001</v>
      </c>
      <c r="BA154" s="66">
        <f t="shared" si="232"/>
        <v>1</v>
      </c>
      <c r="BB154" s="360"/>
      <c r="BC154" s="360"/>
      <c r="BD154" s="330"/>
      <c r="BE154" s="309"/>
      <c r="BF154" s="310"/>
      <c r="BG154" s="310"/>
      <c r="BH154" s="310"/>
      <c r="BI154" s="310"/>
      <c r="BJ154" s="310"/>
      <c r="BK154" s="310"/>
      <c r="BL154" s="310"/>
      <c r="BM154" s="310"/>
      <c r="BN154" s="310"/>
      <c r="BO154" s="310"/>
      <c r="BP154" s="310"/>
      <c r="BQ154" s="289"/>
      <c r="BR154" s="289"/>
      <c r="BS154" s="289"/>
      <c r="BT154" s="289"/>
    </row>
    <row r="155" spans="1:72" ht="12.75" x14ac:dyDescent="0.2">
      <c r="A155" s="292"/>
      <c r="B155" s="292"/>
      <c r="C155" s="292"/>
      <c r="D155" s="316"/>
      <c r="E155" s="316"/>
      <c r="F155" s="316"/>
      <c r="G155" s="316"/>
      <c r="H155" s="316"/>
      <c r="I155" s="333"/>
      <c r="J155" s="335"/>
      <c r="K155" s="55">
        <v>78.958079999999995</v>
      </c>
      <c r="L155" s="62">
        <v>4953</v>
      </c>
      <c r="M155" s="66">
        <f t="shared" si="227"/>
        <v>0.18666053635226193</v>
      </c>
      <c r="N155" s="325"/>
      <c r="O155" s="325"/>
      <c r="P155" s="328"/>
      <c r="Q155" s="333"/>
      <c r="R155" s="335"/>
      <c r="S155" s="56">
        <v>78.957920000000001</v>
      </c>
      <c r="T155" s="56">
        <v>326966.5</v>
      </c>
      <c r="U155" s="69">
        <f t="shared" si="228"/>
        <v>0.36430263882411112</v>
      </c>
      <c r="V155" s="325"/>
      <c r="W155" s="325"/>
      <c r="X155" s="328"/>
      <c r="Y155" s="333"/>
      <c r="Z155" s="335"/>
      <c r="AA155" s="55">
        <v>78.957980000000006</v>
      </c>
      <c r="AB155" s="55">
        <v>3746.2</v>
      </c>
      <c r="AC155" s="66">
        <f t="shared" si="229"/>
        <v>0.1271432644140047</v>
      </c>
      <c r="AD155" s="325"/>
      <c r="AE155" s="325"/>
      <c r="AF155" s="328"/>
      <c r="AG155" s="333"/>
      <c r="AH155" s="335"/>
      <c r="AI155" s="55">
        <v>78.957980000000006</v>
      </c>
      <c r="AJ155" s="55">
        <v>3746.2</v>
      </c>
      <c r="AK155" s="66">
        <f t="shared" si="230"/>
        <v>0.1271432644140047</v>
      </c>
      <c r="AL155" s="325"/>
      <c r="AM155" s="325"/>
      <c r="AN155" s="328"/>
      <c r="AO155" s="333"/>
      <c r="AP155" s="335"/>
      <c r="AQ155" s="55">
        <v>78.958079999999995</v>
      </c>
      <c r="AR155" s="62">
        <v>4953</v>
      </c>
      <c r="AS155" s="66">
        <f t="shared" si="231"/>
        <v>0.18666053635226193</v>
      </c>
      <c r="AT155" s="325"/>
      <c r="AU155" s="325"/>
      <c r="AV155" s="328"/>
      <c r="AW155" s="333"/>
      <c r="AX155" s="335"/>
      <c r="AY155" s="55">
        <v>78.957980000000006</v>
      </c>
      <c r="AZ155" s="55">
        <v>3746.2</v>
      </c>
      <c r="BA155" s="66">
        <f t="shared" si="232"/>
        <v>0.1271432644140047</v>
      </c>
      <c r="BB155" s="325"/>
      <c r="BC155" s="325"/>
      <c r="BD155" s="328"/>
      <c r="BE155" s="309"/>
      <c r="BF155" s="310"/>
      <c r="BG155" s="310"/>
      <c r="BH155" s="310"/>
      <c r="BI155" s="310"/>
      <c r="BJ155" s="310"/>
      <c r="BK155" s="310"/>
      <c r="BL155" s="310"/>
      <c r="BM155" s="310"/>
      <c r="BN155" s="310"/>
      <c r="BO155" s="310"/>
      <c r="BP155" s="310"/>
      <c r="BQ155" s="289"/>
      <c r="BR155" s="289"/>
      <c r="BS155" s="289"/>
      <c r="BT155" s="289"/>
    </row>
    <row r="156" spans="1:72" ht="12.75" x14ac:dyDescent="0.2">
      <c r="A156" s="292"/>
      <c r="B156" s="292"/>
      <c r="C156" s="292"/>
      <c r="D156" s="316"/>
      <c r="E156" s="316"/>
      <c r="F156" s="316"/>
      <c r="G156" s="316"/>
      <c r="H156" s="316"/>
      <c r="I156" s="72" t="s">
        <v>84</v>
      </c>
      <c r="J156" s="193">
        <f>AVERAGE(J147:J155)</f>
        <v>168.98866666666666</v>
      </c>
      <c r="K156" s="428" t="s">
        <v>85</v>
      </c>
      <c r="L156" s="150">
        <f>AVERAGE(L147,L150,L153)</f>
        <v>6163.6333333333341</v>
      </c>
      <c r="M156" s="428" t="s">
        <v>85</v>
      </c>
      <c r="N156" s="151">
        <f>AVERAGE(N150:N155)</f>
        <v>120847</v>
      </c>
      <c r="O156" s="152">
        <f>AVERAGE(O147:O155)</f>
        <v>7.4748933333333332</v>
      </c>
      <c r="P156" s="77">
        <f>AVERAGE(P147,P150,P153)</f>
        <v>9.0143299640803942</v>
      </c>
      <c r="Q156" s="78" t="s">
        <v>84</v>
      </c>
      <c r="R156" s="142">
        <f>AVERAGE(R147:R155)</f>
        <v>168.98991000000001</v>
      </c>
      <c r="S156" s="338" t="s">
        <v>85</v>
      </c>
      <c r="T156" s="74">
        <f>AVERAGE(T147,T150,T153)</f>
        <v>22967.266666666666</v>
      </c>
      <c r="U156" s="338" t="s">
        <v>85</v>
      </c>
      <c r="V156" s="75">
        <f>AVERAGE(V150:V155)</f>
        <v>7700417.5</v>
      </c>
      <c r="W156" s="76">
        <f>AVERAGE(W147:W155)</f>
        <v>0.51767666666666667</v>
      </c>
      <c r="X156" s="77">
        <f>AVERAGE(X147,X150,X153)</f>
        <v>1.6569009124913379</v>
      </c>
      <c r="Y156" s="155" t="s">
        <v>84</v>
      </c>
      <c r="Z156" s="162">
        <f>AVERAGE(Z147:Z155)</f>
        <v>168.98862666666665</v>
      </c>
      <c r="AA156" s="339" t="s">
        <v>85</v>
      </c>
      <c r="AB156" s="157">
        <f>AVERAGE(AB147,AB150,AB153)</f>
        <v>19827.3</v>
      </c>
      <c r="AC156" s="339" t="s">
        <v>85</v>
      </c>
      <c r="AD156" s="158">
        <f t="shared" ref="AD156:AF156" si="233">AVERAGE(AD147,AD150,AD153)</f>
        <v>595430.66666666663</v>
      </c>
      <c r="AE156" s="159">
        <f t="shared" si="233"/>
        <v>7.2275333333333336</v>
      </c>
      <c r="AF156" s="160">
        <f t="shared" si="233"/>
        <v>9.2510300943882466</v>
      </c>
      <c r="AG156" s="155" t="s">
        <v>84</v>
      </c>
      <c r="AH156" s="162">
        <f>AVERAGE(AH147:AH155)</f>
        <v>168.98862666666665</v>
      </c>
      <c r="AI156" s="339" t="s">
        <v>85</v>
      </c>
      <c r="AJ156" s="157">
        <f>AVERAGE(AJ147,AJ150,AJ153)</f>
        <v>19827.3</v>
      </c>
      <c r="AK156" s="339" t="s">
        <v>85</v>
      </c>
      <c r="AL156" s="158">
        <f t="shared" ref="AL156:AN156" si="234">AVERAGE(AL147,AL150,AL153)</f>
        <v>595430.66666666663</v>
      </c>
      <c r="AM156" s="159">
        <f t="shared" si="234"/>
        <v>7.2275333333333336</v>
      </c>
      <c r="AN156" s="160">
        <f t="shared" si="234"/>
        <v>9.2510300943882466</v>
      </c>
      <c r="AO156" s="86" t="s">
        <v>84</v>
      </c>
      <c r="AP156" s="194">
        <f>AVERAGE(AP147:AP155)</f>
        <v>168.98866666666666</v>
      </c>
      <c r="AQ156" s="337" t="s">
        <v>85</v>
      </c>
      <c r="AR156" s="165">
        <f>AVERAGE(AR147,AR150,AR153)</f>
        <v>6163.6333333333341</v>
      </c>
      <c r="AS156" s="337" t="s">
        <v>85</v>
      </c>
      <c r="AT156" s="166">
        <f>AVERAGE(AT150:AT155)</f>
        <v>120847</v>
      </c>
      <c r="AU156" s="167">
        <f>AVERAGE(AU147:AU155)</f>
        <v>7.4748933333333332</v>
      </c>
      <c r="AV156" s="91">
        <f>AVERAGE(AV147,AV150,AV153)</f>
        <v>9.0143299640803942</v>
      </c>
      <c r="AW156" s="185" t="s">
        <v>84</v>
      </c>
      <c r="AX156" s="164">
        <f>AVERAGE(AX147:AX155)</f>
        <v>168.98862666666665</v>
      </c>
      <c r="AY156" s="337" t="s">
        <v>85</v>
      </c>
      <c r="AZ156" s="169">
        <f>AVERAGE(AZ147,AZ150,AZ153)</f>
        <v>19827.3</v>
      </c>
      <c r="BA156" s="337" t="s">
        <v>85</v>
      </c>
      <c r="BB156" s="166">
        <f t="shared" ref="BB156:BD156" si="235">AVERAGE(BB147,BB150,BB153)</f>
        <v>595430.66666666663</v>
      </c>
      <c r="BC156" s="167">
        <f t="shared" si="235"/>
        <v>7.2275333333333336</v>
      </c>
      <c r="BD156" s="168">
        <f t="shared" si="235"/>
        <v>9.2510300943882466</v>
      </c>
      <c r="BE156" s="309"/>
      <c r="BF156" s="310"/>
      <c r="BG156" s="310"/>
      <c r="BH156" s="310"/>
      <c r="BI156" s="310"/>
      <c r="BJ156" s="310"/>
      <c r="BK156" s="310"/>
      <c r="BL156" s="310"/>
      <c r="BM156" s="310"/>
      <c r="BN156" s="310"/>
      <c r="BO156" s="310"/>
      <c r="BP156" s="310"/>
      <c r="BQ156" s="289"/>
      <c r="BR156" s="289"/>
      <c r="BS156" s="289"/>
      <c r="BT156" s="289"/>
    </row>
    <row r="157" spans="1:72" ht="12.75" x14ac:dyDescent="0.2">
      <c r="A157" s="292"/>
      <c r="B157" s="292"/>
      <c r="C157" s="292"/>
      <c r="D157" s="292"/>
      <c r="E157" s="292"/>
      <c r="F157" s="292"/>
      <c r="G157" s="292"/>
      <c r="H157" s="292"/>
      <c r="I157" s="72" t="s">
        <v>86</v>
      </c>
      <c r="J157" s="149">
        <f>STDEV(J147:J155)</f>
        <v>9.0737717255209038E-5</v>
      </c>
      <c r="K157" s="325"/>
      <c r="L157" s="150">
        <f>STDEV(L147,L150,L153)</f>
        <v>557.77226834375131</v>
      </c>
      <c r="M157" s="325"/>
      <c r="N157" s="151">
        <f>STDEV(N150:N155)</f>
        <v>18207.999615553599</v>
      </c>
      <c r="O157" s="152">
        <f>STDEV(O147:O155)</f>
        <v>0.11944504189514676</v>
      </c>
      <c r="P157" s="98">
        <f>STDEV(P147,P150,P153)</f>
        <v>0.53694073753754035</v>
      </c>
      <c r="Q157" s="78" t="s">
        <v>86</v>
      </c>
      <c r="R157" s="79">
        <f>STDEV(R147:R155)</f>
        <v>8.8881944185379775E-5</v>
      </c>
      <c r="S157" s="325"/>
      <c r="T157" s="74">
        <f>STDEV(T147,T150,T153)</f>
        <v>5947.3902893061504</v>
      </c>
      <c r="U157" s="325"/>
      <c r="V157" s="75">
        <f>STDEV(V150:V155)</f>
        <v>2234978.5662472248</v>
      </c>
      <c r="W157" s="76">
        <f>STDEV(W147:W155)</f>
        <v>4.7721413781790721E-4</v>
      </c>
      <c r="X157" s="98">
        <f>STDEV(X147,X150,X153)</f>
        <v>0.52595919434956384</v>
      </c>
      <c r="Y157" s="170" t="s">
        <v>86</v>
      </c>
      <c r="Z157" s="171">
        <f>STDEV(Z147:Z155)</f>
        <v>2.5166114792223899E-5</v>
      </c>
      <c r="AA157" s="325"/>
      <c r="AB157" s="172">
        <f>STDEV(AB147,AB150,AB153)</f>
        <v>1385.5955686996103</v>
      </c>
      <c r="AC157" s="325"/>
      <c r="AD157" s="173">
        <f t="shared" ref="AD157:AF157" si="236">STDEV(AD147,AD150,AD153)</f>
        <v>59301.470608521449</v>
      </c>
      <c r="AE157" s="174">
        <f t="shared" si="236"/>
        <v>7.8886542789840322E-2</v>
      </c>
      <c r="AF157" s="186">
        <f t="shared" si="236"/>
        <v>0.14892056628981762</v>
      </c>
      <c r="AG157" s="170" t="s">
        <v>86</v>
      </c>
      <c r="AH157" s="171">
        <f>STDEV(AH147:AH155)</f>
        <v>2.5166114792223899E-5</v>
      </c>
      <c r="AI157" s="325"/>
      <c r="AJ157" s="172">
        <f>STDEV(AJ147,AJ150,AJ153)</f>
        <v>1385.5955686996103</v>
      </c>
      <c r="AK157" s="325"/>
      <c r="AL157" s="173">
        <f t="shared" ref="AL157:AN157" si="237">STDEV(AL147,AL150,AL153)</f>
        <v>59301.470608521449</v>
      </c>
      <c r="AM157" s="174">
        <f t="shared" si="237"/>
        <v>7.8886542789840322E-2</v>
      </c>
      <c r="AN157" s="186">
        <f t="shared" si="237"/>
        <v>0.14892056628981762</v>
      </c>
      <c r="AO157" s="86" t="s">
        <v>86</v>
      </c>
      <c r="AP157" s="164">
        <f>STDEV(AP147:AP155)</f>
        <v>9.0737717255209038E-5</v>
      </c>
      <c r="AQ157" s="325"/>
      <c r="AR157" s="165">
        <f>STDEV(AR147,AR150,AR153)</f>
        <v>557.77226834375131</v>
      </c>
      <c r="AS157" s="325"/>
      <c r="AT157" s="166">
        <f>STDEV(AT150:AT155)</f>
        <v>18207.999615553599</v>
      </c>
      <c r="AU157" s="167">
        <f>STDEV(AU147:AU155)</f>
        <v>0.11944504189514676</v>
      </c>
      <c r="AV157" s="109">
        <f>STDEV(AV147,AV150,AV153)</f>
        <v>0.53694073753754035</v>
      </c>
      <c r="AW157" s="187" t="s">
        <v>86</v>
      </c>
      <c r="AX157" s="176">
        <f>STDEV(AX147:AX155)</f>
        <v>2.5166114792223899E-5</v>
      </c>
      <c r="AY157" s="325"/>
      <c r="AZ157" s="165">
        <f>STDEV(AZ147,AZ150,AZ153)</f>
        <v>1385.5955686996103</v>
      </c>
      <c r="BA157" s="325"/>
      <c r="BB157" s="177">
        <f t="shared" ref="BB157:BD157" si="238">STDEV(BB147,BB150,BB153)</f>
        <v>59301.470608521449</v>
      </c>
      <c r="BC157" s="178">
        <f t="shared" si="238"/>
        <v>7.8886542789840322E-2</v>
      </c>
      <c r="BD157" s="188">
        <f t="shared" si="238"/>
        <v>0.14892056628981762</v>
      </c>
      <c r="BE157" s="309"/>
      <c r="BF157" s="310"/>
      <c r="BG157" s="310"/>
      <c r="BH157" s="310"/>
      <c r="BI157" s="310"/>
      <c r="BJ157" s="310"/>
      <c r="BK157" s="310"/>
      <c r="BL157" s="310"/>
      <c r="BM157" s="310"/>
      <c r="BN157" s="310"/>
      <c r="BO157" s="310"/>
      <c r="BP157" s="310"/>
      <c r="BQ157" s="289"/>
      <c r="BR157" s="289"/>
      <c r="BS157" s="289"/>
      <c r="BT157" s="289"/>
    </row>
    <row r="158" spans="1:72" ht="12.75" x14ac:dyDescent="0.2">
      <c r="A158" s="344" t="s">
        <v>67</v>
      </c>
      <c r="B158" s="351" t="s">
        <v>10</v>
      </c>
      <c r="C158" s="352" t="s">
        <v>68</v>
      </c>
      <c r="D158" s="352" t="s">
        <v>69</v>
      </c>
      <c r="E158" s="353" t="s">
        <v>70</v>
      </c>
      <c r="F158" s="341"/>
      <c r="G158" s="341"/>
      <c r="H158" s="354"/>
      <c r="I158" s="355" t="s">
        <v>71</v>
      </c>
      <c r="J158" s="341"/>
      <c r="K158" s="341"/>
      <c r="L158" s="341"/>
      <c r="M158" s="341"/>
      <c r="N158" s="341"/>
      <c r="O158" s="341"/>
      <c r="P158" s="342"/>
      <c r="Q158" s="355" t="s">
        <v>71</v>
      </c>
      <c r="R158" s="341"/>
      <c r="S158" s="341"/>
      <c r="T158" s="341"/>
      <c r="U158" s="341"/>
      <c r="V158" s="341"/>
      <c r="W158" s="341"/>
      <c r="X158" s="342"/>
      <c r="Y158" s="340" t="s">
        <v>71</v>
      </c>
      <c r="Z158" s="341"/>
      <c r="AA158" s="341"/>
      <c r="AB158" s="341"/>
      <c r="AC158" s="341"/>
      <c r="AD158" s="341"/>
      <c r="AE158" s="341"/>
      <c r="AF158" s="342"/>
      <c r="AG158" s="340" t="s">
        <v>71</v>
      </c>
      <c r="AH158" s="341"/>
      <c r="AI158" s="341"/>
      <c r="AJ158" s="341"/>
      <c r="AK158" s="341"/>
      <c r="AL158" s="341"/>
      <c r="AM158" s="341"/>
      <c r="AN158" s="342"/>
      <c r="AO158" s="343" t="s">
        <v>71</v>
      </c>
      <c r="AP158" s="341"/>
      <c r="AQ158" s="341"/>
      <c r="AR158" s="341"/>
      <c r="AS158" s="341"/>
      <c r="AT158" s="341"/>
      <c r="AU158" s="341"/>
      <c r="AV158" s="342"/>
      <c r="AW158" s="343" t="s">
        <v>71</v>
      </c>
      <c r="AX158" s="341"/>
      <c r="AY158" s="341"/>
      <c r="AZ158" s="341"/>
      <c r="BA158" s="341"/>
      <c r="BB158" s="341"/>
      <c r="BC158" s="341"/>
      <c r="BD158" s="342"/>
      <c r="BE158" s="288"/>
      <c r="BF158" s="288"/>
      <c r="BG158" s="288"/>
      <c r="BH158" s="288"/>
      <c r="BI158" s="288"/>
      <c r="BJ158" s="288"/>
      <c r="BK158" s="288"/>
      <c r="BL158" s="288"/>
      <c r="BM158" s="288"/>
      <c r="BN158" s="288"/>
      <c r="BO158" s="288"/>
      <c r="BP158" s="288"/>
      <c r="BQ158" s="289"/>
      <c r="BR158" s="289"/>
      <c r="BS158" s="289"/>
      <c r="BT158" s="289"/>
    </row>
    <row r="159" spans="1:72" ht="38.25" x14ac:dyDescent="0.2">
      <c r="A159" s="333"/>
      <c r="B159" s="325"/>
      <c r="C159" s="325"/>
      <c r="D159" s="325"/>
      <c r="E159" s="32" t="s">
        <v>29</v>
      </c>
      <c r="F159" s="356" t="s">
        <v>72</v>
      </c>
      <c r="G159" s="357"/>
      <c r="H159" s="32" t="s">
        <v>73</v>
      </c>
      <c r="I159" s="111" t="s">
        <v>74</v>
      </c>
      <c r="J159" s="38" t="s">
        <v>75</v>
      </c>
      <c r="K159" s="112" t="s">
        <v>72</v>
      </c>
      <c r="L159" s="113" t="s">
        <v>76</v>
      </c>
      <c r="M159" s="112" t="s">
        <v>73</v>
      </c>
      <c r="N159" s="112" t="s">
        <v>77</v>
      </c>
      <c r="O159" s="112" t="s">
        <v>78</v>
      </c>
      <c r="P159" s="114" t="s">
        <v>79</v>
      </c>
      <c r="Q159" s="111" t="s">
        <v>74</v>
      </c>
      <c r="R159" s="38" t="s">
        <v>75</v>
      </c>
      <c r="S159" s="112" t="s">
        <v>72</v>
      </c>
      <c r="T159" s="113" t="s">
        <v>76</v>
      </c>
      <c r="U159" s="112" t="s">
        <v>73</v>
      </c>
      <c r="V159" s="112" t="s">
        <v>77</v>
      </c>
      <c r="W159" s="112" t="s">
        <v>78</v>
      </c>
      <c r="X159" s="114" t="s">
        <v>79</v>
      </c>
      <c r="Y159" s="39" t="s">
        <v>74</v>
      </c>
      <c r="Z159" s="40" t="s">
        <v>29</v>
      </c>
      <c r="AA159" s="41" t="s">
        <v>72</v>
      </c>
      <c r="AB159" s="42" t="s">
        <v>76</v>
      </c>
      <c r="AC159" s="41" t="s">
        <v>73</v>
      </c>
      <c r="AD159" s="41" t="s">
        <v>77</v>
      </c>
      <c r="AE159" s="41" t="s">
        <v>78</v>
      </c>
      <c r="AF159" s="43" t="s">
        <v>79</v>
      </c>
      <c r="AG159" s="39" t="s">
        <v>74</v>
      </c>
      <c r="AH159" s="40" t="s">
        <v>29</v>
      </c>
      <c r="AI159" s="41" t="s">
        <v>72</v>
      </c>
      <c r="AJ159" s="42" t="s">
        <v>76</v>
      </c>
      <c r="AK159" s="41" t="s">
        <v>73</v>
      </c>
      <c r="AL159" s="41" t="s">
        <v>77</v>
      </c>
      <c r="AM159" s="41" t="s">
        <v>78</v>
      </c>
      <c r="AN159" s="43" t="s">
        <v>79</v>
      </c>
      <c r="AO159" s="115" t="s">
        <v>74</v>
      </c>
      <c r="AP159" s="116" t="s">
        <v>75</v>
      </c>
      <c r="AQ159" s="117" t="s">
        <v>72</v>
      </c>
      <c r="AR159" s="118" t="s">
        <v>76</v>
      </c>
      <c r="AS159" s="117" t="s">
        <v>73</v>
      </c>
      <c r="AT159" s="117" t="s">
        <v>77</v>
      </c>
      <c r="AU159" s="117" t="s">
        <v>78</v>
      </c>
      <c r="AV159" s="119" t="s">
        <v>79</v>
      </c>
      <c r="AW159" s="44" t="s">
        <v>74</v>
      </c>
      <c r="AX159" s="45" t="s">
        <v>29</v>
      </c>
      <c r="AY159" s="46" t="s">
        <v>72</v>
      </c>
      <c r="AZ159" s="47" t="s">
        <v>76</v>
      </c>
      <c r="BA159" s="46" t="s">
        <v>73</v>
      </c>
      <c r="BB159" s="46" t="s">
        <v>77</v>
      </c>
      <c r="BC159" s="46" t="s">
        <v>78</v>
      </c>
      <c r="BD159" s="48" t="s">
        <v>79</v>
      </c>
      <c r="BE159" s="306"/>
      <c r="BF159" s="307"/>
      <c r="BG159" s="307"/>
      <c r="BH159" s="307"/>
      <c r="BI159" s="307"/>
      <c r="BJ159" s="307"/>
      <c r="BK159" s="307"/>
      <c r="BL159" s="307"/>
      <c r="BM159" s="307"/>
      <c r="BN159" s="307"/>
      <c r="BO159" s="307"/>
      <c r="BP159" s="307"/>
      <c r="BQ159" s="289"/>
      <c r="BR159" s="289"/>
      <c r="BS159" s="289"/>
      <c r="BT159" s="289"/>
    </row>
    <row r="160" spans="1:72" x14ac:dyDescent="0.2">
      <c r="A160" s="346" t="s">
        <v>118</v>
      </c>
      <c r="B160" s="348" t="s">
        <v>262</v>
      </c>
      <c r="C160" s="423">
        <v>192.02699999999999</v>
      </c>
      <c r="D160" s="348" t="s">
        <v>109</v>
      </c>
      <c r="E160" s="349">
        <v>191.01917</v>
      </c>
      <c r="F160" s="49">
        <v>191.01917</v>
      </c>
      <c r="G160" s="56" t="s">
        <v>263</v>
      </c>
      <c r="H160" s="195">
        <v>1</v>
      </c>
      <c r="I160" s="417">
        <v>1</v>
      </c>
      <c r="J160" s="418">
        <v>191.01863</v>
      </c>
      <c r="K160" s="196">
        <v>191.01863</v>
      </c>
      <c r="L160" s="197">
        <v>2568.9</v>
      </c>
      <c r="M160" s="198">
        <f t="shared" ref="M160:M162" si="239">L160/$AB$161</f>
        <v>2.63732811527903E-2</v>
      </c>
      <c r="N160" s="418">
        <v>11352774</v>
      </c>
      <c r="O160" s="418">
        <v>0.94623999999999997</v>
      </c>
      <c r="P160" s="419">
        <f>ABS(($E$160-J160)/$E$160)*1000000</f>
        <v>2.8269414007027311</v>
      </c>
      <c r="Q160" s="417">
        <v>1</v>
      </c>
      <c r="R160" s="418">
        <v>191.01863</v>
      </c>
      <c r="S160" s="196">
        <v>191.01863</v>
      </c>
      <c r="T160" s="197">
        <v>2568.9</v>
      </c>
      <c r="U160" s="198">
        <f t="shared" ref="U160:U162" si="240">T160/$AB$161</f>
        <v>2.63732811527903E-2</v>
      </c>
      <c r="V160" s="418">
        <v>11352774</v>
      </c>
      <c r="W160" s="418">
        <v>0.94623999999999997</v>
      </c>
      <c r="X160" s="419">
        <f>ABS(($E$160-R160)/$E$160)*1000000</f>
        <v>2.8269414007027311</v>
      </c>
      <c r="Y160" s="331">
        <v>1</v>
      </c>
      <c r="Z160" s="334">
        <v>191.01863</v>
      </c>
      <c r="AA160" s="56">
        <v>191.01863</v>
      </c>
      <c r="AB160" s="68">
        <v>2568.9</v>
      </c>
      <c r="AC160" s="58">
        <f t="shared" ref="AC160:AC162" si="241">AB160/$AB$161</f>
        <v>2.63732811527903E-2</v>
      </c>
      <c r="AD160" s="336">
        <v>11352774</v>
      </c>
      <c r="AE160" s="336">
        <v>0.94623999999999997</v>
      </c>
      <c r="AF160" s="329">
        <f>ABS(($E$160-Z160)/$E$160)*1000000</f>
        <v>2.8269414007027311</v>
      </c>
      <c r="AG160" s="331">
        <v>1</v>
      </c>
      <c r="AH160" s="334">
        <v>191.01863</v>
      </c>
      <c r="AI160" s="56">
        <v>191.01863</v>
      </c>
      <c r="AJ160" s="68">
        <v>2568.9</v>
      </c>
      <c r="AK160" s="58">
        <f t="shared" ref="AK160:AK162" si="242">AJ160/$AB$161</f>
        <v>2.63732811527903E-2</v>
      </c>
      <c r="AL160" s="336">
        <v>11352774</v>
      </c>
      <c r="AM160" s="336">
        <v>0.94623999999999997</v>
      </c>
      <c r="AN160" s="329">
        <f>ABS(($E$160-AH160)/$E$160)*1000000</f>
        <v>2.8269414007027311</v>
      </c>
      <c r="AO160" s="417">
        <v>1</v>
      </c>
      <c r="AP160" s="418">
        <v>191.01863</v>
      </c>
      <c r="AQ160" s="196">
        <v>191.01863</v>
      </c>
      <c r="AR160" s="197">
        <v>2568.9</v>
      </c>
      <c r="AS160" s="198">
        <f t="shared" ref="AS160:AS162" si="243">AR160/$AB$161</f>
        <v>2.63732811527903E-2</v>
      </c>
      <c r="AT160" s="418">
        <v>11352774</v>
      </c>
      <c r="AU160" s="418">
        <v>0.94623999999999997</v>
      </c>
      <c r="AV160" s="419">
        <f>ABS(($E$160-AP160)/$E$160)*1000000</f>
        <v>2.8269414007027311</v>
      </c>
      <c r="AW160" s="331">
        <v>1</v>
      </c>
      <c r="AX160" s="334">
        <v>191.01863</v>
      </c>
      <c r="AY160" s="56">
        <v>191.01863</v>
      </c>
      <c r="AZ160" s="68">
        <v>2568.9</v>
      </c>
      <c r="BA160" s="58">
        <f t="shared" ref="BA160:BA162" si="244">AZ160/$AB$161</f>
        <v>2.63732811527903E-2</v>
      </c>
      <c r="BB160" s="336">
        <v>11352774</v>
      </c>
      <c r="BC160" s="336">
        <v>0.94623999999999997</v>
      </c>
      <c r="BD160" s="329">
        <f>ABS(($E$160-AX160)/$E$160)*1000000</f>
        <v>2.8269414007027311</v>
      </c>
      <c r="BE160" s="308"/>
      <c r="BF160" s="297"/>
      <c r="BG160" s="297"/>
      <c r="BH160" s="297"/>
      <c r="BI160" s="297"/>
      <c r="BJ160" s="297"/>
      <c r="BK160" s="297"/>
      <c r="BL160" s="297"/>
      <c r="BM160" s="297"/>
      <c r="BN160" s="297"/>
      <c r="BO160" s="297"/>
      <c r="BP160" s="297"/>
      <c r="BQ160" s="289"/>
      <c r="BR160" s="289"/>
      <c r="BS160" s="289"/>
      <c r="BT160" s="289"/>
    </row>
    <row r="161" spans="1:72" x14ac:dyDescent="0.2">
      <c r="A161" s="360"/>
      <c r="B161" s="360"/>
      <c r="C161" s="360"/>
      <c r="D161" s="360"/>
      <c r="E161" s="358"/>
      <c r="F161" s="49">
        <v>117.01878000000001</v>
      </c>
      <c r="G161" s="56" t="s">
        <v>264</v>
      </c>
      <c r="H161" s="199">
        <v>0.09</v>
      </c>
      <c r="I161" s="332"/>
      <c r="J161" s="359"/>
      <c r="K161" s="200">
        <v>117.01824000000001</v>
      </c>
      <c r="L161" s="201">
        <v>97405.4</v>
      </c>
      <c r="M161" s="202">
        <f t="shared" si="239"/>
        <v>1</v>
      </c>
      <c r="N161" s="359"/>
      <c r="O161" s="359"/>
      <c r="P161" s="420"/>
      <c r="Q161" s="332"/>
      <c r="R161" s="359"/>
      <c r="S161" s="200">
        <v>117.01824000000001</v>
      </c>
      <c r="T161" s="201">
        <v>97405.4</v>
      </c>
      <c r="U161" s="202">
        <f t="shared" si="240"/>
        <v>1</v>
      </c>
      <c r="V161" s="359"/>
      <c r="W161" s="359"/>
      <c r="X161" s="420"/>
      <c r="Y161" s="332"/>
      <c r="Z161" s="359"/>
      <c r="AA161" s="49">
        <v>117.01824000000001</v>
      </c>
      <c r="AB161" s="63">
        <v>97405.4</v>
      </c>
      <c r="AC161" s="58">
        <f t="shared" si="241"/>
        <v>1</v>
      </c>
      <c r="AD161" s="360"/>
      <c r="AE161" s="360"/>
      <c r="AF161" s="330"/>
      <c r="AG161" s="332"/>
      <c r="AH161" s="359"/>
      <c r="AI161" s="49">
        <v>117.01824000000001</v>
      </c>
      <c r="AJ161" s="63">
        <v>97405.4</v>
      </c>
      <c r="AK161" s="58">
        <f t="shared" si="242"/>
        <v>1</v>
      </c>
      <c r="AL161" s="360"/>
      <c r="AM161" s="360"/>
      <c r="AN161" s="330"/>
      <c r="AO161" s="332"/>
      <c r="AP161" s="359"/>
      <c r="AQ161" s="200">
        <v>117.01824000000001</v>
      </c>
      <c r="AR161" s="201">
        <v>97405.4</v>
      </c>
      <c r="AS161" s="202">
        <f t="shared" si="243"/>
        <v>1</v>
      </c>
      <c r="AT161" s="359"/>
      <c r="AU161" s="359"/>
      <c r="AV161" s="420"/>
      <c r="AW161" s="332"/>
      <c r="AX161" s="359"/>
      <c r="AY161" s="49">
        <v>117.01824000000001</v>
      </c>
      <c r="AZ161" s="63">
        <v>97405.4</v>
      </c>
      <c r="BA161" s="58">
        <f t="shared" si="244"/>
        <v>1</v>
      </c>
      <c r="BB161" s="360"/>
      <c r="BC161" s="360"/>
      <c r="BD161" s="330"/>
      <c r="BE161" s="308"/>
      <c r="BF161" s="297"/>
      <c r="BG161" s="297"/>
      <c r="BH161" s="297"/>
      <c r="BI161" s="297"/>
      <c r="BJ161" s="297"/>
      <c r="BK161" s="297"/>
      <c r="BL161" s="297"/>
      <c r="BM161" s="297"/>
      <c r="BN161" s="297"/>
      <c r="BO161" s="297"/>
      <c r="BP161" s="297"/>
      <c r="BQ161" s="289"/>
      <c r="BR161" s="289"/>
      <c r="BS161" s="289"/>
      <c r="BT161" s="289"/>
    </row>
    <row r="162" spans="1:72" x14ac:dyDescent="0.2">
      <c r="A162" s="325"/>
      <c r="B162" s="325"/>
      <c r="C162" s="325"/>
      <c r="D162" s="325"/>
      <c r="E162" s="350"/>
      <c r="F162" s="49">
        <v>84.992559999999997</v>
      </c>
      <c r="G162" s="56" t="s">
        <v>265</v>
      </c>
      <c r="H162" s="199">
        <v>0.16600000000000001</v>
      </c>
      <c r="I162" s="333"/>
      <c r="J162" s="335"/>
      <c r="K162" s="203">
        <v>84.989590000000007</v>
      </c>
      <c r="L162" s="201">
        <v>2840.3</v>
      </c>
      <c r="M162" s="202">
        <f t="shared" si="239"/>
        <v>2.9159574315181708E-2</v>
      </c>
      <c r="N162" s="335"/>
      <c r="O162" s="335"/>
      <c r="P162" s="421"/>
      <c r="Q162" s="333"/>
      <c r="R162" s="335"/>
      <c r="S162" s="203">
        <v>84.989590000000007</v>
      </c>
      <c r="T162" s="201">
        <v>2840.3</v>
      </c>
      <c r="U162" s="202">
        <f t="shared" si="240"/>
        <v>2.9159574315181708E-2</v>
      </c>
      <c r="V162" s="335"/>
      <c r="W162" s="335"/>
      <c r="X162" s="421"/>
      <c r="Y162" s="333"/>
      <c r="Z162" s="335"/>
      <c r="AA162" s="56">
        <v>84.989590000000007</v>
      </c>
      <c r="AB162" s="63">
        <v>2840.3</v>
      </c>
      <c r="AC162" s="58">
        <f t="shared" si="241"/>
        <v>2.9159574315181708E-2</v>
      </c>
      <c r="AD162" s="325"/>
      <c r="AE162" s="325"/>
      <c r="AF162" s="328"/>
      <c r="AG162" s="333"/>
      <c r="AH162" s="335"/>
      <c r="AI162" s="56">
        <v>84.989590000000007</v>
      </c>
      <c r="AJ162" s="63">
        <v>2840.3</v>
      </c>
      <c r="AK162" s="58">
        <f t="shared" si="242"/>
        <v>2.9159574315181708E-2</v>
      </c>
      <c r="AL162" s="325"/>
      <c r="AM162" s="325"/>
      <c r="AN162" s="328"/>
      <c r="AO162" s="333"/>
      <c r="AP162" s="335"/>
      <c r="AQ162" s="203">
        <v>84.989590000000007</v>
      </c>
      <c r="AR162" s="201">
        <v>2840.3</v>
      </c>
      <c r="AS162" s="202">
        <f t="shared" si="243"/>
        <v>2.9159574315181708E-2</v>
      </c>
      <c r="AT162" s="335"/>
      <c r="AU162" s="335"/>
      <c r="AV162" s="421"/>
      <c r="AW162" s="333"/>
      <c r="AX162" s="335"/>
      <c r="AY162" s="56">
        <v>84.989590000000007</v>
      </c>
      <c r="AZ162" s="63">
        <v>2840.3</v>
      </c>
      <c r="BA162" s="58">
        <f t="shared" si="244"/>
        <v>2.9159574315181708E-2</v>
      </c>
      <c r="BB162" s="325"/>
      <c r="BC162" s="325"/>
      <c r="BD162" s="328"/>
      <c r="BE162" s="308"/>
      <c r="BF162" s="297"/>
      <c r="BG162" s="297"/>
      <c r="BH162" s="297"/>
      <c r="BI162" s="297"/>
      <c r="BJ162" s="297"/>
      <c r="BK162" s="297"/>
      <c r="BL162" s="297"/>
      <c r="BM162" s="297"/>
      <c r="BN162" s="297"/>
      <c r="BO162" s="297"/>
      <c r="BP162" s="297"/>
      <c r="BQ162" s="289"/>
      <c r="BR162" s="289"/>
      <c r="BS162" s="289"/>
      <c r="BT162" s="289"/>
    </row>
    <row r="163" spans="1:72" ht="12.75" x14ac:dyDescent="0.2">
      <c r="A163" s="399"/>
      <c r="B163" s="289"/>
      <c r="C163" s="289"/>
      <c r="D163" s="289"/>
      <c r="E163" s="311" t="s">
        <v>119</v>
      </c>
      <c r="F163" s="289"/>
      <c r="G163" s="289"/>
      <c r="H163" s="289"/>
      <c r="I163" s="429">
        <v>2</v>
      </c>
      <c r="J163" s="424">
        <v>191.01926</v>
      </c>
      <c r="K163" s="203">
        <v>191.01926</v>
      </c>
      <c r="L163" s="204">
        <v>6922.3</v>
      </c>
      <c r="M163" s="202">
        <f t="shared" ref="M163:M165" si="245">L163/$AB$164</f>
        <v>6.3219603255275758E-2</v>
      </c>
      <c r="N163" s="425">
        <v>3816148</v>
      </c>
      <c r="O163" s="426">
        <v>0.77817999999999998</v>
      </c>
      <c r="P163" s="427">
        <f>ABS(($E$160-J163)/$E$160)*1000000</f>
        <v>0.47115690011712186</v>
      </c>
      <c r="Q163" s="429">
        <v>2</v>
      </c>
      <c r="R163" s="424">
        <v>191.01926</v>
      </c>
      <c r="S163" s="203">
        <v>191.01926</v>
      </c>
      <c r="T163" s="204">
        <v>6922.3</v>
      </c>
      <c r="U163" s="202">
        <f t="shared" ref="U163:U165" si="246">T163/$AB$164</f>
        <v>6.3219603255275758E-2</v>
      </c>
      <c r="V163" s="425">
        <v>3816148</v>
      </c>
      <c r="W163" s="426">
        <v>0.77817999999999998</v>
      </c>
      <c r="X163" s="427">
        <f>ABS(($E$160-R163)/$E$160)*1000000</f>
        <v>0.47115690011712186</v>
      </c>
      <c r="Y163" s="331">
        <v>2</v>
      </c>
      <c r="Z163" s="334">
        <v>191.01926</v>
      </c>
      <c r="AA163" s="56">
        <v>191.01926</v>
      </c>
      <c r="AB163" s="68">
        <v>6922.3</v>
      </c>
      <c r="AC163" s="69">
        <f t="shared" ref="AC163:AC165" si="247">AB163/$AB$164</f>
        <v>6.3219603255275758E-2</v>
      </c>
      <c r="AD163" s="324">
        <v>3816148</v>
      </c>
      <c r="AE163" s="326">
        <v>0.77817999999999998</v>
      </c>
      <c r="AF163" s="329">
        <f>ABS(($E$160-Z163)/$E$160)*1000000</f>
        <v>0.47115690011712186</v>
      </c>
      <c r="AG163" s="331">
        <v>2</v>
      </c>
      <c r="AH163" s="334">
        <v>191.01926</v>
      </c>
      <c r="AI163" s="56">
        <v>191.01926</v>
      </c>
      <c r="AJ163" s="68">
        <v>6922.3</v>
      </c>
      <c r="AK163" s="69">
        <f t="shared" ref="AK163:AK165" si="248">AJ163/$AB$164</f>
        <v>6.3219603255275758E-2</v>
      </c>
      <c r="AL163" s="324">
        <v>3816148</v>
      </c>
      <c r="AM163" s="326">
        <v>0.77817999999999998</v>
      </c>
      <c r="AN163" s="329">
        <f>ABS(($E$160-AH163)/$E$160)*1000000</f>
        <v>0.47115690011712186</v>
      </c>
      <c r="AO163" s="429">
        <v>2</v>
      </c>
      <c r="AP163" s="424">
        <v>191.01926</v>
      </c>
      <c r="AQ163" s="203">
        <v>191.01926</v>
      </c>
      <c r="AR163" s="204">
        <v>6922.3</v>
      </c>
      <c r="AS163" s="202">
        <f t="shared" ref="AS163:AS165" si="249">AR163/$AB$164</f>
        <v>6.3219603255275758E-2</v>
      </c>
      <c r="AT163" s="425">
        <v>3816148</v>
      </c>
      <c r="AU163" s="426">
        <v>0.77817999999999998</v>
      </c>
      <c r="AV163" s="427">
        <f>ABS(($E$160-AP163)/$E$160)*1000000</f>
        <v>0.47115690011712186</v>
      </c>
      <c r="AW163" s="331">
        <v>2</v>
      </c>
      <c r="AX163" s="334">
        <v>191.01926</v>
      </c>
      <c r="AY163" s="56">
        <v>191.01926</v>
      </c>
      <c r="AZ163" s="68">
        <v>6922.3</v>
      </c>
      <c r="BA163" s="69">
        <f t="shared" ref="BA163:BA165" si="250">AZ163/$AB$164</f>
        <v>6.3219603255275758E-2</v>
      </c>
      <c r="BB163" s="324">
        <v>3816148</v>
      </c>
      <c r="BC163" s="326">
        <v>0.77817999999999998</v>
      </c>
      <c r="BD163" s="329">
        <f>ABS(($E$160-AX163)/$E$160)*1000000</f>
        <v>0.47115690011712186</v>
      </c>
      <c r="BE163" s="309"/>
      <c r="BF163" s="310"/>
      <c r="BG163" s="310"/>
      <c r="BH163" s="310"/>
      <c r="BI163" s="310"/>
      <c r="BJ163" s="310"/>
      <c r="BK163" s="310"/>
      <c r="BL163" s="310"/>
      <c r="BM163" s="310"/>
      <c r="BN163" s="310"/>
      <c r="BO163" s="310"/>
      <c r="BP163" s="310"/>
      <c r="BQ163" s="289"/>
      <c r="BR163" s="289"/>
      <c r="BS163" s="289"/>
      <c r="BT163" s="289"/>
    </row>
    <row r="164" spans="1:72" ht="14.25" x14ac:dyDescent="0.2">
      <c r="A164" s="399"/>
      <c r="B164" s="312"/>
      <c r="C164" s="289"/>
      <c r="D164" s="289"/>
      <c r="E164" s="313" t="s">
        <v>120</v>
      </c>
      <c r="F164" s="289"/>
      <c r="G164" s="314" t="s">
        <v>83</v>
      </c>
      <c r="H164" s="289"/>
      <c r="I164" s="332"/>
      <c r="J164" s="359"/>
      <c r="K164" s="203">
        <v>117.01828</v>
      </c>
      <c r="L164" s="203">
        <v>109496.1</v>
      </c>
      <c r="M164" s="202">
        <f t="shared" si="245"/>
        <v>1</v>
      </c>
      <c r="N164" s="359"/>
      <c r="O164" s="359"/>
      <c r="P164" s="420"/>
      <c r="Q164" s="332"/>
      <c r="R164" s="359"/>
      <c r="S164" s="203">
        <v>117.01828</v>
      </c>
      <c r="T164" s="203">
        <v>109496.1</v>
      </c>
      <c r="U164" s="202">
        <f t="shared" si="246"/>
        <v>1</v>
      </c>
      <c r="V164" s="359"/>
      <c r="W164" s="359"/>
      <c r="X164" s="420"/>
      <c r="Y164" s="332"/>
      <c r="Z164" s="359"/>
      <c r="AA164" s="56">
        <v>117.01828</v>
      </c>
      <c r="AB164" s="56">
        <v>109496.1</v>
      </c>
      <c r="AC164" s="69">
        <f t="shared" si="247"/>
        <v>1</v>
      </c>
      <c r="AD164" s="360"/>
      <c r="AE164" s="360"/>
      <c r="AF164" s="330"/>
      <c r="AG164" s="332"/>
      <c r="AH164" s="359"/>
      <c r="AI164" s="56">
        <v>117.01828</v>
      </c>
      <c r="AJ164" s="56">
        <v>109496.1</v>
      </c>
      <c r="AK164" s="69">
        <f t="shared" si="248"/>
        <v>1</v>
      </c>
      <c r="AL164" s="360"/>
      <c r="AM164" s="360"/>
      <c r="AN164" s="330"/>
      <c r="AO164" s="332"/>
      <c r="AP164" s="359"/>
      <c r="AQ164" s="203">
        <v>117.01828</v>
      </c>
      <c r="AR164" s="203">
        <v>109496.1</v>
      </c>
      <c r="AS164" s="202">
        <f t="shared" si="249"/>
        <v>1</v>
      </c>
      <c r="AT164" s="359"/>
      <c r="AU164" s="359"/>
      <c r="AV164" s="420"/>
      <c r="AW164" s="332"/>
      <c r="AX164" s="359"/>
      <c r="AY164" s="56">
        <v>117.01828</v>
      </c>
      <c r="AZ164" s="56">
        <v>109496.1</v>
      </c>
      <c r="BA164" s="69">
        <f t="shared" si="250"/>
        <v>1</v>
      </c>
      <c r="BB164" s="360"/>
      <c r="BC164" s="360"/>
      <c r="BD164" s="330"/>
      <c r="BE164" s="309"/>
      <c r="BF164" s="310"/>
      <c r="BG164" s="310"/>
      <c r="BH164" s="310"/>
      <c r="BI164" s="310"/>
      <c r="BJ164" s="310"/>
      <c r="BK164" s="310"/>
      <c r="BL164" s="310"/>
      <c r="BM164" s="310"/>
      <c r="BN164" s="310"/>
      <c r="BO164" s="310"/>
      <c r="BP164" s="310"/>
      <c r="BQ164" s="289"/>
      <c r="BR164" s="289"/>
      <c r="BS164" s="289"/>
      <c r="BT164" s="289"/>
    </row>
    <row r="165" spans="1:72" ht="12.75" x14ac:dyDescent="0.2">
      <c r="A165" s="399"/>
      <c r="B165" s="289"/>
      <c r="C165" s="289"/>
      <c r="D165" s="289"/>
      <c r="E165" s="289"/>
      <c r="F165" s="289"/>
      <c r="G165" s="315"/>
      <c r="H165" s="289"/>
      <c r="I165" s="333"/>
      <c r="J165" s="335"/>
      <c r="K165" s="203">
        <v>84.989580000000004</v>
      </c>
      <c r="L165" s="203">
        <v>7059.2</v>
      </c>
      <c r="M165" s="202">
        <f t="shared" si="245"/>
        <v>6.4469876096043599E-2</v>
      </c>
      <c r="N165" s="335"/>
      <c r="O165" s="335"/>
      <c r="P165" s="421"/>
      <c r="Q165" s="333"/>
      <c r="R165" s="335"/>
      <c r="S165" s="203">
        <v>84.989580000000004</v>
      </c>
      <c r="T165" s="203">
        <v>7059.2</v>
      </c>
      <c r="U165" s="202">
        <f t="shared" si="246"/>
        <v>6.4469876096043599E-2</v>
      </c>
      <c r="V165" s="335"/>
      <c r="W165" s="335"/>
      <c r="X165" s="421"/>
      <c r="Y165" s="333"/>
      <c r="Z165" s="335"/>
      <c r="AA165" s="56">
        <v>84.989580000000004</v>
      </c>
      <c r="AB165" s="56">
        <v>7059.2</v>
      </c>
      <c r="AC165" s="69">
        <f t="shared" si="247"/>
        <v>6.4469876096043599E-2</v>
      </c>
      <c r="AD165" s="325"/>
      <c r="AE165" s="325"/>
      <c r="AF165" s="328"/>
      <c r="AG165" s="333"/>
      <c r="AH165" s="335"/>
      <c r="AI165" s="56">
        <v>84.989580000000004</v>
      </c>
      <c r="AJ165" s="56">
        <v>7059.2</v>
      </c>
      <c r="AK165" s="69">
        <f t="shared" si="248"/>
        <v>6.4469876096043599E-2</v>
      </c>
      <c r="AL165" s="325"/>
      <c r="AM165" s="325"/>
      <c r="AN165" s="328"/>
      <c r="AO165" s="333"/>
      <c r="AP165" s="335"/>
      <c r="AQ165" s="203">
        <v>84.989580000000004</v>
      </c>
      <c r="AR165" s="203">
        <v>7059.2</v>
      </c>
      <c r="AS165" s="202">
        <f t="shared" si="249"/>
        <v>6.4469876096043599E-2</v>
      </c>
      <c r="AT165" s="335"/>
      <c r="AU165" s="335"/>
      <c r="AV165" s="421"/>
      <c r="AW165" s="333"/>
      <c r="AX165" s="335"/>
      <c r="AY165" s="56">
        <v>84.989580000000004</v>
      </c>
      <c r="AZ165" s="56">
        <v>7059.2</v>
      </c>
      <c r="BA165" s="69">
        <f t="shared" si="250"/>
        <v>6.4469876096043599E-2</v>
      </c>
      <c r="BB165" s="325"/>
      <c r="BC165" s="325"/>
      <c r="BD165" s="328"/>
      <c r="BE165" s="309"/>
      <c r="BF165" s="310"/>
      <c r="BG165" s="310"/>
      <c r="BH165" s="310"/>
      <c r="BI165" s="310"/>
      <c r="BJ165" s="310"/>
      <c r="BK165" s="310"/>
      <c r="BL165" s="310"/>
      <c r="BM165" s="310"/>
      <c r="BN165" s="310"/>
      <c r="BO165" s="310"/>
      <c r="BP165" s="310"/>
      <c r="BQ165" s="289"/>
      <c r="BR165" s="289"/>
      <c r="BS165" s="289"/>
      <c r="BT165" s="289"/>
    </row>
    <row r="166" spans="1:72" ht="12.75" x14ac:dyDescent="0.2">
      <c r="A166" s="399"/>
      <c r="B166" s="316"/>
      <c r="C166" s="317"/>
      <c r="D166" s="316"/>
      <c r="E166" s="318"/>
      <c r="F166" s="296"/>
      <c r="G166" s="319"/>
      <c r="H166" s="320"/>
      <c r="I166" s="429">
        <v>3</v>
      </c>
      <c r="J166" s="424">
        <v>191.01912999999999</v>
      </c>
      <c r="K166" s="203">
        <v>191.01912999999999</v>
      </c>
      <c r="L166" s="204">
        <v>2879.7</v>
      </c>
      <c r="M166" s="202">
        <f t="shared" ref="M166:M168" si="251">L166/$AB$167</f>
        <v>3.0214418815471392E-2</v>
      </c>
      <c r="N166" s="425">
        <v>2383899</v>
      </c>
      <c r="O166" s="426">
        <v>0.66929000000000005</v>
      </c>
      <c r="P166" s="427">
        <f>ABS(($E$160-J166)/$E$160)*1000000</f>
        <v>0.20940306678484963</v>
      </c>
      <c r="Q166" s="429">
        <v>3</v>
      </c>
      <c r="R166" s="424">
        <v>191.01912999999999</v>
      </c>
      <c r="S166" s="203">
        <v>191.01912999999999</v>
      </c>
      <c r="T166" s="204">
        <v>2879.7</v>
      </c>
      <c r="U166" s="202">
        <f t="shared" ref="U166:U168" si="252">T166/$AB$167</f>
        <v>3.0214418815471392E-2</v>
      </c>
      <c r="V166" s="425">
        <v>2383899</v>
      </c>
      <c r="W166" s="426">
        <v>0.66929000000000005</v>
      </c>
      <c r="X166" s="427">
        <f>ABS(($E$160-R166)/$E$160)*1000000</f>
        <v>0.20940306678484963</v>
      </c>
      <c r="Y166" s="331">
        <v>3</v>
      </c>
      <c r="Z166" s="334">
        <v>191.01912999999999</v>
      </c>
      <c r="AA166" s="56">
        <v>191.01912999999999</v>
      </c>
      <c r="AB166" s="68">
        <v>2879.7</v>
      </c>
      <c r="AC166" s="69">
        <f t="shared" ref="AC166:AC168" si="253">AB166/$AB$167</f>
        <v>3.0214418815471392E-2</v>
      </c>
      <c r="AD166" s="324">
        <v>2383899</v>
      </c>
      <c r="AE166" s="326">
        <v>0.66929000000000005</v>
      </c>
      <c r="AF166" s="329">
        <f>ABS(($E$160-Z166)/$E$160)*1000000</f>
        <v>0.20940306678484963</v>
      </c>
      <c r="AG166" s="331">
        <v>3</v>
      </c>
      <c r="AH166" s="334">
        <v>191.01912999999999</v>
      </c>
      <c r="AI166" s="56">
        <v>191.01912999999999</v>
      </c>
      <c r="AJ166" s="68">
        <v>2879.7</v>
      </c>
      <c r="AK166" s="69">
        <f t="shared" ref="AK166:AK168" si="254">AJ166/$AB$167</f>
        <v>3.0214418815471392E-2</v>
      </c>
      <c r="AL166" s="324">
        <v>2383899</v>
      </c>
      <c r="AM166" s="326">
        <v>0.66929000000000005</v>
      </c>
      <c r="AN166" s="329">
        <f>ABS(($E$160-AH166)/$E$160)*1000000</f>
        <v>0.20940306678484963</v>
      </c>
      <c r="AO166" s="429">
        <v>3</v>
      </c>
      <c r="AP166" s="424">
        <v>191.01912999999999</v>
      </c>
      <c r="AQ166" s="203">
        <v>191.01912999999999</v>
      </c>
      <c r="AR166" s="204">
        <v>2879.7</v>
      </c>
      <c r="AS166" s="202">
        <f t="shared" ref="AS166:AS168" si="255">AR166/$AB$167</f>
        <v>3.0214418815471392E-2</v>
      </c>
      <c r="AT166" s="425">
        <v>2383899</v>
      </c>
      <c r="AU166" s="426">
        <v>0.66929000000000005</v>
      </c>
      <c r="AV166" s="427">
        <f>ABS(($E$160-AP166)/$E$160)*1000000</f>
        <v>0.20940306678484963</v>
      </c>
      <c r="AW166" s="331">
        <v>3</v>
      </c>
      <c r="AX166" s="334">
        <v>191.01912999999999</v>
      </c>
      <c r="AY166" s="56">
        <v>191.01912999999999</v>
      </c>
      <c r="AZ166" s="68">
        <v>2879.7</v>
      </c>
      <c r="BA166" s="69">
        <f t="shared" ref="BA166:BA168" si="256">AZ166/$AB$167</f>
        <v>3.0214418815471392E-2</v>
      </c>
      <c r="BB166" s="324">
        <v>2383899</v>
      </c>
      <c r="BC166" s="326">
        <v>0.66929000000000005</v>
      </c>
      <c r="BD166" s="329">
        <f>ABS(($E$160-AX166)/$E$160)*1000000</f>
        <v>0.20940306678484963</v>
      </c>
      <c r="BE166" s="309"/>
      <c r="BF166" s="310"/>
      <c r="BG166" s="310"/>
      <c r="BH166" s="310"/>
      <c r="BI166" s="310"/>
      <c r="BJ166" s="310"/>
      <c r="BK166" s="310"/>
      <c r="BL166" s="310"/>
      <c r="BM166" s="310"/>
      <c r="BN166" s="310"/>
      <c r="BO166" s="310"/>
      <c r="BP166" s="310"/>
      <c r="BQ166" s="289"/>
      <c r="BR166" s="289"/>
      <c r="BS166" s="289"/>
      <c r="BT166" s="289"/>
    </row>
    <row r="167" spans="1:72" ht="12.75" x14ac:dyDescent="0.2">
      <c r="A167" s="399"/>
      <c r="B167" s="321"/>
      <c r="C167" s="321"/>
      <c r="D167" s="321"/>
      <c r="E167" s="321"/>
      <c r="F167" s="321"/>
      <c r="G167" s="321"/>
      <c r="H167" s="290"/>
      <c r="I167" s="332"/>
      <c r="J167" s="359"/>
      <c r="K167" s="203">
        <v>117.01827</v>
      </c>
      <c r="L167" s="203">
        <v>95308.800000000003</v>
      </c>
      <c r="M167" s="202">
        <f t="shared" si="251"/>
        <v>1</v>
      </c>
      <c r="N167" s="359"/>
      <c r="O167" s="359"/>
      <c r="P167" s="420"/>
      <c r="Q167" s="332"/>
      <c r="R167" s="359"/>
      <c r="S167" s="203">
        <v>117.01827</v>
      </c>
      <c r="T167" s="203">
        <v>95308.800000000003</v>
      </c>
      <c r="U167" s="202">
        <f t="shared" si="252"/>
        <v>1</v>
      </c>
      <c r="V167" s="359"/>
      <c r="W167" s="359"/>
      <c r="X167" s="420"/>
      <c r="Y167" s="332"/>
      <c r="Z167" s="359"/>
      <c r="AA167" s="56">
        <v>117.01827</v>
      </c>
      <c r="AB167" s="56">
        <v>95308.800000000003</v>
      </c>
      <c r="AC167" s="69">
        <f t="shared" si="253"/>
        <v>1</v>
      </c>
      <c r="AD167" s="360"/>
      <c r="AE167" s="360"/>
      <c r="AF167" s="330"/>
      <c r="AG167" s="332"/>
      <c r="AH167" s="359"/>
      <c r="AI167" s="56">
        <v>117.01827</v>
      </c>
      <c r="AJ167" s="56">
        <v>95308.800000000003</v>
      </c>
      <c r="AK167" s="69">
        <f t="shared" si="254"/>
        <v>1</v>
      </c>
      <c r="AL167" s="360"/>
      <c r="AM167" s="360"/>
      <c r="AN167" s="330"/>
      <c r="AO167" s="332"/>
      <c r="AP167" s="359"/>
      <c r="AQ167" s="203">
        <v>117.01827</v>
      </c>
      <c r="AR167" s="203">
        <v>95308.800000000003</v>
      </c>
      <c r="AS167" s="202">
        <f t="shared" si="255"/>
        <v>1</v>
      </c>
      <c r="AT167" s="359"/>
      <c r="AU167" s="359"/>
      <c r="AV167" s="420"/>
      <c r="AW167" s="332"/>
      <c r="AX167" s="359"/>
      <c r="AY167" s="56">
        <v>117.01827</v>
      </c>
      <c r="AZ167" s="56">
        <v>95308.800000000003</v>
      </c>
      <c r="BA167" s="69">
        <f t="shared" si="256"/>
        <v>1</v>
      </c>
      <c r="BB167" s="360"/>
      <c r="BC167" s="360"/>
      <c r="BD167" s="330"/>
      <c r="BE167" s="309"/>
      <c r="BF167" s="310"/>
      <c r="BG167" s="310"/>
      <c r="BH167" s="310"/>
      <c r="BI167" s="310"/>
      <c r="BJ167" s="310"/>
      <c r="BK167" s="310"/>
      <c r="BL167" s="310"/>
      <c r="BM167" s="310"/>
      <c r="BN167" s="310"/>
      <c r="BO167" s="310"/>
      <c r="BP167" s="310"/>
      <c r="BQ167" s="289"/>
      <c r="BR167" s="289"/>
      <c r="BS167" s="289"/>
      <c r="BT167" s="289"/>
    </row>
    <row r="168" spans="1:72" ht="12.75" x14ac:dyDescent="0.2">
      <c r="A168" s="399"/>
      <c r="B168" s="321"/>
      <c r="C168" s="321"/>
      <c r="D168" s="321"/>
      <c r="E168" s="321"/>
      <c r="F168" s="321"/>
      <c r="G168" s="321"/>
      <c r="H168" s="320"/>
      <c r="I168" s="333"/>
      <c r="J168" s="335"/>
      <c r="K168" s="203">
        <v>84.989559999999997</v>
      </c>
      <c r="L168" s="203">
        <v>3535.7</v>
      </c>
      <c r="M168" s="202">
        <f t="shared" si="251"/>
        <v>3.7097308957829707E-2</v>
      </c>
      <c r="N168" s="335"/>
      <c r="O168" s="335"/>
      <c r="P168" s="421"/>
      <c r="Q168" s="333"/>
      <c r="R168" s="335"/>
      <c r="S168" s="203">
        <v>84.989559999999997</v>
      </c>
      <c r="T168" s="203">
        <v>3535.7</v>
      </c>
      <c r="U168" s="202">
        <f t="shared" si="252"/>
        <v>3.7097308957829707E-2</v>
      </c>
      <c r="V168" s="335"/>
      <c r="W168" s="335"/>
      <c r="X168" s="421"/>
      <c r="Y168" s="333"/>
      <c r="Z168" s="335"/>
      <c r="AA168" s="56">
        <v>84.989559999999997</v>
      </c>
      <c r="AB168" s="56">
        <v>3535.7</v>
      </c>
      <c r="AC168" s="69">
        <f t="shared" si="253"/>
        <v>3.7097308957829707E-2</v>
      </c>
      <c r="AD168" s="325"/>
      <c r="AE168" s="325"/>
      <c r="AF168" s="328"/>
      <c r="AG168" s="333"/>
      <c r="AH168" s="335"/>
      <c r="AI168" s="56">
        <v>84.989559999999997</v>
      </c>
      <c r="AJ168" s="56">
        <v>3535.7</v>
      </c>
      <c r="AK168" s="69">
        <f t="shared" si="254"/>
        <v>3.7097308957829707E-2</v>
      </c>
      <c r="AL168" s="325"/>
      <c r="AM168" s="325"/>
      <c r="AN168" s="328"/>
      <c r="AO168" s="333"/>
      <c r="AP168" s="335"/>
      <c r="AQ168" s="203">
        <v>84.989559999999997</v>
      </c>
      <c r="AR168" s="203">
        <v>3535.7</v>
      </c>
      <c r="AS168" s="202">
        <f t="shared" si="255"/>
        <v>3.7097308957829707E-2</v>
      </c>
      <c r="AT168" s="335"/>
      <c r="AU168" s="335"/>
      <c r="AV168" s="421"/>
      <c r="AW168" s="333"/>
      <c r="AX168" s="335"/>
      <c r="AY168" s="56">
        <v>84.989559999999997</v>
      </c>
      <c r="AZ168" s="56">
        <v>3535.7</v>
      </c>
      <c r="BA168" s="69">
        <f t="shared" si="256"/>
        <v>3.7097308957829707E-2</v>
      </c>
      <c r="BB168" s="325"/>
      <c r="BC168" s="325"/>
      <c r="BD168" s="328"/>
      <c r="BE168" s="309"/>
      <c r="BF168" s="310"/>
      <c r="BG168" s="310"/>
      <c r="BH168" s="310"/>
      <c r="BI168" s="310"/>
      <c r="BJ168" s="310"/>
      <c r="BK168" s="310"/>
      <c r="BL168" s="310"/>
      <c r="BM168" s="310"/>
      <c r="BN168" s="310"/>
      <c r="BO168" s="310"/>
      <c r="BP168" s="310"/>
      <c r="BQ168" s="289"/>
      <c r="BR168" s="289"/>
      <c r="BS168" s="289"/>
      <c r="BT168" s="289"/>
    </row>
    <row r="169" spans="1:72" ht="12.75" x14ac:dyDescent="0.2">
      <c r="A169" s="321"/>
      <c r="B169" s="321"/>
      <c r="C169" s="321"/>
      <c r="D169" s="321"/>
      <c r="E169" s="321"/>
      <c r="F169" s="321"/>
      <c r="G169" s="321"/>
      <c r="H169" s="290"/>
      <c r="I169" s="72" t="s">
        <v>84</v>
      </c>
      <c r="J169" s="193">
        <f>AVERAGE(J160:J168)</f>
        <v>191.01900666666666</v>
      </c>
      <c r="K169" s="428" t="s">
        <v>85</v>
      </c>
      <c r="L169" s="150">
        <f>AVERAGE(L160,L163,L166)</f>
        <v>4123.6333333333341</v>
      </c>
      <c r="M169" s="428" t="s">
        <v>85</v>
      </c>
      <c r="N169" s="151">
        <f>AVERAGE(N163:N168)</f>
        <v>3100023.5</v>
      </c>
      <c r="O169" s="152">
        <f>AVERAGE(O160:O168)</f>
        <v>0.7979033333333333</v>
      </c>
      <c r="P169" s="77">
        <f>AVERAGE(P160,P163,P166)</f>
        <v>1.169167122534901</v>
      </c>
      <c r="Q169" s="72" t="s">
        <v>84</v>
      </c>
      <c r="R169" s="193">
        <f>AVERAGE(R160:R168)</f>
        <v>191.01900666666666</v>
      </c>
      <c r="S169" s="428" t="s">
        <v>85</v>
      </c>
      <c r="T169" s="150">
        <f>AVERAGE(T160,T163,T166)</f>
        <v>4123.6333333333341</v>
      </c>
      <c r="U169" s="428" t="s">
        <v>85</v>
      </c>
      <c r="V169" s="151">
        <f>AVERAGE(V163:V168)</f>
        <v>3100023.5</v>
      </c>
      <c r="W169" s="152">
        <f>AVERAGE(W160:W168)</f>
        <v>0.7979033333333333</v>
      </c>
      <c r="X169" s="77">
        <f>AVERAGE(X160,X163,X166)</f>
        <v>1.169167122534901</v>
      </c>
      <c r="Y169" s="161" t="s">
        <v>84</v>
      </c>
      <c r="Z169" s="180">
        <f>AVERAGE(Z160:Z168)</f>
        <v>191.01900666666666</v>
      </c>
      <c r="AA169" s="371" t="s">
        <v>85</v>
      </c>
      <c r="AB169" s="82">
        <f>AVERAGE(AB160,AB163,AB166)</f>
        <v>4123.6333333333341</v>
      </c>
      <c r="AC169" s="371" t="s">
        <v>85</v>
      </c>
      <c r="AD169" s="83">
        <f t="shared" ref="AD169:AF169" si="257">AVERAGE(AD160,AD163,AD166)</f>
        <v>5850940.333333333</v>
      </c>
      <c r="AE169" s="84">
        <f t="shared" si="257"/>
        <v>0.7979033333333333</v>
      </c>
      <c r="AF169" s="85">
        <f t="shared" si="257"/>
        <v>1.169167122534901</v>
      </c>
      <c r="AG169" s="161" t="s">
        <v>84</v>
      </c>
      <c r="AH169" s="180">
        <f>AVERAGE(AH160:AH168)</f>
        <v>191.01900666666666</v>
      </c>
      <c r="AI169" s="371" t="s">
        <v>85</v>
      </c>
      <c r="AJ169" s="82">
        <f>AVERAGE(AJ160,AJ163,AJ166)</f>
        <v>4123.6333333333341</v>
      </c>
      <c r="AK169" s="371" t="s">
        <v>85</v>
      </c>
      <c r="AL169" s="83">
        <f t="shared" ref="AL169:AN169" si="258">AVERAGE(AL160,AL163,AL166)</f>
        <v>5850940.333333333</v>
      </c>
      <c r="AM169" s="84">
        <f t="shared" si="258"/>
        <v>0.7979033333333333</v>
      </c>
      <c r="AN169" s="85">
        <f t="shared" si="258"/>
        <v>1.169167122534901</v>
      </c>
      <c r="AO169" s="86" t="s">
        <v>84</v>
      </c>
      <c r="AP169" s="194">
        <f>AVERAGE(AP160:AP168)</f>
        <v>191.01900666666666</v>
      </c>
      <c r="AQ169" s="337" t="s">
        <v>85</v>
      </c>
      <c r="AR169" s="165">
        <f>AVERAGE(AR160,AR163,AR166)</f>
        <v>4123.6333333333341</v>
      </c>
      <c r="AS169" s="337" t="s">
        <v>85</v>
      </c>
      <c r="AT169" s="166">
        <f>AVERAGE(AT163:AT168)</f>
        <v>3100023.5</v>
      </c>
      <c r="AU169" s="167">
        <f>AVERAGE(AU160:AU168)</f>
        <v>0.7979033333333333</v>
      </c>
      <c r="AV169" s="91">
        <f>AVERAGE(AV160,AV163,AV166)</f>
        <v>1.169167122534901</v>
      </c>
      <c r="AW169" s="86" t="s">
        <v>84</v>
      </c>
      <c r="AX169" s="143">
        <f>AVERAGE(AX160:AX168)</f>
        <v>191.01900666666666</v>
      </c>
      <c r="AY169" s="365" t="s">
        <v>85</v>
      </c>
      <c r="AZ169" s="88">
        <f>AVERAGE(AZ160,AZ163,AZ166)</f>
        <v>4123.6333333333341</v>
      </c>
      <c r="BA169" s="365" t="s">
        <v>85</v>
      </c>
      <c r="BB169" s="89">
        <f t="shared" ref="BB169:BD169" si="259">AVERAGE(BB160,BB163,BB166)</f>
        <v>5850940.333333333</v>
      </c>
      <c r="BC169" s="90">
        <f t="shared" si="259"/>
        <v>0.7979033333333333</v>
      </c>
      <c r="BD169" s="91">
        <f t="shared" si="259"/>
        <v>1.169167122534901</v>
      </c>
      <c r="BE169" s="309"/>
      <c r="BF169" s="310"/>
      <c r="BG169" s="310"/>
      <c r="BH169" s="310"/>
      <c r="BI169" s="310"/>
      <c r="BJ169" s="310"/>
      <c r="BK169" s="310"/>
      <c r="BL169" s="310"/>
      <c r="BM169" s="310"/>
      <c r="BN169" s="310"/>
      <c r="BO169" s="310"/>
      <c r="BP169" s="310"/>
      <c r="BQ169" s="289"/>
      <c r="BR169" s="289"/>
      <c r="BS169" s="289"/>
      <c r="BT169" s="289"/>
    </row>
    <row r="170" spans="1:72" ht="12.75" x14ac:dyDescent="0.2">
      <c r="A170" s="321"/>
      <c r="B170" s="321"/>
      <c r="C170" s="321"/>
      <c r="D170" s="321"/>
      <c r="E170" s="321"/>
      <c r="F170" s="321"/>
      <c r="G170" s="321"/>
      <c r="H170" s="320"/>
      <c r="I170" s="94" t="s">
        <v>86</v>
      </c>
      <c r="J170" s="149">
        <f>STDEV(J160:J168)</f>
        <v>3.3261589458733501E-4</v>
      </c>
      <c r="K170" s="325"/>
      <c r="L170" s="150">
        <f>STDEV(L160,L163,L166)</f>
        <v>2428.6931657443524</v>
      </c>
      <c r="M170" s="325"/>
      <c r="N170" s="151">
        <f>STDEV(N163:N168)</f>
        <v>1012752.9802476515</v>
      </c>
      <c r="O170" s="152">
        <f>STDEV(O160:O168)</f>
        <v>0.13952448900939696</v>
      </c>
      <c r="P170" s="98">
        <f>STDEV(P160,P163,P166)</f>
        <v>1.4416277034422544</v>
      </c>
      <c r="Q170" s="94" t="s">
        <v>86</v>
      </c>
      <c r="R170" s="149">
        <f>STDEV(R160:R168)</f>
        <v>3.3261589458733501E-4</v>
      </c>
      <c r="S170" s="325"/>
      <c r="T170" s="150">
        <f>STDEV(T160,T163,T166)</f>
        <v>2428.6931657443524</v>
      </c>
      <c r="U170" s="325"/>
      <c r="V170" s="151">
        <f>STDEV(V163:V168)</f>
        <v>1012752.9802476515</v>
      </c>
      <c r="W170" s="152">
        <f>STDEV(W160:W168)</f>
        <v>0.13952448900939696</v>
      </c>
      <c r="X170" s="98">
        <f>STDEV(X160,X163,X166)</f>
        <v>1.4416277034422544</v>
      </c>
      <c r="Y170" s="175" t="s">
        <v>86</v>
      </c>
      <c r="Z170" s="101">
        <f>STDEV(Z160:Z168)</f>
        <v>3.3261589458733501E-4</v>
      </c>
      <c r="AA170" s="325"/>
      <c r="AB170" s="205">
        <f>STDEV(AB160,AB163,AB166)</f>
        <v>2428.6931657443524</v>
      </c>
      <c r="AC170" s="325"/>
      <c r="AD170" s="102">
        <f t="shared" ref="AD170:AF170" si="260">STDEV(AD160,AD163,AD166)</f>
        <v>4818242.8925128235</v>
      </c>
      <c r="AE170" s="103">
        <f t="shared" si="260"/>
        <v>0.13952448900939696</v>
      </c>
      <c r="AF170" s="104">
        <f t="shared" si="260"/>
        <v>1.4416277034422544</v>
      </c>
      <c r="AG170" s="175" t="s">
        <v>86</v>
      </c>
      <c r="AH170" s="101">
        <f>STDEV(AH160:AH168)</f>
        <v>3.3261589458733501E-4</v>
      </c>
      <c r="AI170" s="325"/>
      <c r="AJ170" s="205">
        <f>STDEV(AJ160,AJ163,AJ166)</f>
        <v>2428.6931657443524</v>
      </c>
      <c r="AK170" s="325"/>
      <c r="AL170" s="102">
        <f t="shared" ref="AL170:AN170" si="261">STDEV(AL160,AL163,AL166)</f>
        <v>4818242.8925128235</v>
      </c>
      <c r="AM170" s="103">
        <f t="shared" si="261"/>
        <v>0.13952448900939696</v>
      </c>
      <c r="AN170" s="104">
        <f t="shared" si="261"/>
        <v>1.4416277034422544</v>
      </c>
      <c r="AO170" s="206" t="s">
        <v>86</v>
      </c>
      <c r="AP170" s="207">
        <f>STDEV(AP160:AP168)</f>
        <v>3.3261589458733501E-4</v>
      </c>
      <c r="AQ170" s="430"/>
      <c r="AR170" s="208">
        <f>STDEV(AR160,AR163,AR166)</f>
        <v>2428.6931657443524</v>
      </c>
      <c r="AS170" s="430"/>
      <c r="AT170" s="209">
        <f>STDEV(AT163:AT168)</f>
        <v>1012752.9802476515</v>
      </c>
      <c r="AU170" s="210">
        <f>STDEV(AU160:AU168)</f>
        <v>0.13952448900939696</v>
      </c>
      <c r="AV170" s="211">
        <f>STDEV(AV160,AV163,AV166)</f>
        <v>1.4416277034422544</v>
      </c>
      <c r="AW170" s="206" t="s">
        <v>86</v>
      </c>
      <c r="AX170" s="212">
        <f>STDEV(AX160:AX168)</f>
        <v>3.3261589458733501E-4</v>
      </c>
      <c r="AY170" s="430"/>
      <c r="AZ170" s="213">
        <f>STDEV(AZ160,AZ163,AZ166)</f>
        <v>2428.6931657443524</v>
      </c>
      <c r="BA170" s="430"/>
      <c r="BB170" s="214">
        <f t="shared" ref="BB170:BD170" si="262">STDEV(BB160,BB163,BB166)</f>
        <v>4818242.8925128235</v>
      </c>
      <c r="BC170" s="215">
        <f t="shared" si="262"/>
        <v>0.13952448900939696</v>
      </c>
      <c r="BD170" s="211">
        <f t="shared" si="262"/>
        <v>1.4416277034422544</v>
      </c>
      <c r="BE170" s="309"/>
      <c r="BF170" s="310"/>
      <c r="BG170" s="310"/>
      <c r="BH170" s="310"/>
      <c r="BI170" s="310"/>
      <c r="BJ170" s="310"/>
      <c r="BK170" s="310"/>
      <c r="BL170" s="310"/>
      <c r="BM170" s="310"/>
      <c r="BN170" s="310"/>
      <c r="BO170" s="310"/>
      <c r="BP170" s="310"/>
      <c r="BQ170" s="289"/>
      <c r="BR170" s="289"/>
      <c r="BS170" s="289"/>
      <c r="BT170" s="289"/>
    </row>
    <row r="171" spans="1:72" ht="12.75" x14ac:dyDescent="0.2">
      <c r="A171" s="321"/>
      <c r="B171" s="321"/>
      <c r="C171" s="321"/>
      <c r="D171" s="321"/>
      <c r="E171" s="321"/>
      <c r="F171" s="321"/>
      <c r="G171" s="321"/>
      <c r="H171" s="289"/>
      <c r="I171" s="322"/>
      <c r="J171" s="322"/>
      <c r="K171" s="322"/>
      <c r="L171" s="322"/>
      <c r="M171" s="322"/>
      <c r="N171" s="322"/>
      <c r="O171" s="322"/>
      <c r="P171" s="322"/>
      <c r="Q171" s="322"/>
      <c r="R171" s="322"/>
      <c r="S171" s="322"/>
      <c r="T171" s="322"/>
      <c r="U171" s="322"/>
      <c r="V171" s="322"/>
      <c r="W171" s="322"/>
      <c r="X171" s="322"/>
      <c r="Y171" s="322"/>
      <c r="Z171" s="322"/>
      <c r="AA171" s="322"/>
      <c r="AB171" s="322"/>
      <c r="AC171" s="322"/>
      <c r="AD171" s="322"/>
      <c r="AE171" s="322"/>
      <c r="AF171" s="322"/>
      <c r="AG171" s="322"/>
      <c r="AH171" s="322"/>
      <c r="AI171" s="322"/>
      <c r="AJ171" s="322"/>
      <c r="AK171" s="322"/>
      <c r="AL171" s="322"/>
      <c r="AM171" s="322"/>
      <c r="AN171" s="322"/>
      <c r="AO171" s="322"/>
      <c r="AP171" s="322"/>
      <c r="AQ171" s="288"/>
      <c r="AR171" s="322"/>
      <c r="AS171" s="288"/>
      <c r="AT171" s="322"/>
      <c r="AU171" s="322"/>
      <c r="AV171" s="322"/>
      <c r="AW171" s="322"/>
      <c r="AX171" s="322"/>
      <c r="AY171" s="288"/>
      <c r="AZ171" s="322"/>
      <c r="BA171" s="288"/>
      <c r="BB171" s="322"/>
      <c r="BC171" s="322"/>
      <c r="BD171" s="322"/>
      <c r="BE171" s="288"/>
      <c r="BF171" s="288"/>
      <c r="BG171" s="288"/>
      <c r="BH171" s="288"/>
      <c r="BI171" s="288"/>
      <c r="BJ171" s="288"/>
      <c r="BK171" s="288"/>
      <c r="BL171" s="288"/>
      <c r="BM171" s="288"/>
      <c r="BN171" s="288"/>
      <c r="BO171" s="288"/>
      <c r="BP171" s="288"/>
      <c r="BQ171" s="289"/>
      <c r="BR171" s="289"/>
      <c r="BS171" s="289"/>
      <c r="BT171" s="289"/>
    </row>
    <row r="172" spans="1:72" ht="12.75" x14ac:dyDescent="0.2">
      <c r="A172" s="321"/>
      <c r="B172" s="321"/>
      <c r="C172" s="321"/>
      <c r="D172" s="321"/>
      <c r="E172" s="321"/>
      <c r="F172" s="321"/>
      <c r="G172" s="321"/>
      <c r="H172" s="288"/>
      <c r="I172" s="288"/>
      <c r="J172" s="288"/>
      <c r="K172" s="288"/>
      <c r="L172" s="288"/>
      <c r="M172" s="288"/>
      <c r="N172" s="288"/>
      <c r="O172" s="288"/>
      <c r="P172" s="288"/>
      <c r="Q172" s="288"/>
      <c r="R172" s="288"/>
      <c r="S172" s="288"/>
      <c r="T172" s="288"/>
      <c r="U172" s="288"/>
      <c r="V172" s="288"/>
      <c r="W172" s="288"/>
      <c r="X172" s="288"/>
      <c r="Y172" s="288"/>
      <c r="Z172" s="288"/>
      <c r="AA172" s="288"/>
      <c r="AB172" s="288"/>
      <c r="AC172" s="288"/>
      <c r="AD172" s="288"/>
      <c r="AE172" s="288"/>
      <c r="AF172" s="288"/>
      <c r="AG172" s="288"/>
      <c r="AH172" s="288"/>
      <c r="AI172" s="288"/>
      <c r="AJ172" s="288"/>
      <c r="AK172" s="288"/>
      <c r="AL172" s="288"/>
      <c r="AM172" s="288"/>
      <c r="AN172" s="288"/>
      <c r="AO172" s="288"/>
      <c r="AP172" s="288"/>
      <c r="AQ172" s="288"/>
      <c r="AR172" s="288"/>
      <c r="AS172" s="288"/>
      <c r="AT172" s="288"/>
      <c r="AU172" s="288"/>
      <c r="AV172" s="288"/>
      <c r="AW172" s="288"/>
      <c r="AX172" s="288"/>
      <c r="AY172" s="288"/>
      <c r="AZ172" s="288"/>
      <c r="BA172" s="288"/>
      <c r="BB172" s="288"/>
      <c r="BC172" s="288"/>
      <c r="BD172" s="288"/>
      <c r="BE172" s="288"/>
      <c r="BF172" s="288"/>
      <c r="BG172" s="288"/>
      <c r="BH172" s="288"/>
      <c r="BI172" s="288"/>
      <c r="BJ172" s="288"/>
      <c r="BK172" s="288"/>
      <c r="BL172" s="288"/>
      <c r="BM172" s="288"/>
      <c r="BN172" s="288"/>
      <c r="BO172" s="288"/>
      <c r="BP172" s="288"/>
      <c r="BQ172" s="289"/>
      <c r="BR172" s="289"/>
      <c r="BS172" s="289"/>
      <c r="BT172" s="289"/>
    </row>
    <row r="173" spans="1:72" ht="12.75" x14ac:dyDescent="0.2">
      <c r="A173" s="321"/>
      <c r="B173" s="321"/>
      <c r="C173" s="321"/>
      <c r="D173" s="321"/>
      <c r="E173" s="321"/>
      <c r="F173" s="321"/>
      <c r="G173" s="321"/>
      <c r="H173" s="288"/>
      <c r="I173" s="288"/>
      <c r="J173" s="288"/>
      <c r="K173" s="288"/>
      <c r="L173" s="288"/>
      <c r="M173" s="288"/>
      <c r="N173" s="288"/>
      <c r="O173" s="288"/>
      <c r="P173" s="288"/>
      <c r="Q173" s="288"/>
      <c r="R173" s="288"/>
      <c r="S173" s="288"/>
      <c r="T173" s="288"/>
      <c r="U173" s="288"/>
      <c r="V173" s="288"/>
      <c r="W173" s="288"/>
      <c r="X173" s="288"/>
      <c r="Y173" s="288"/>
      <c r="Z173" s="288"/>
      <c r="AA173" s="288"/>
      <c r="AB173" s="288"/>
      <c r="AC173" s="288"/>
      <c r="AD173" s="288"/>
      <c r="AE173" s="288"/>
      <c r="AF173" s="288"/>
      <c r="AG173" s="288"/>
      <c r="AH173" s="288"/>
      <c r="AI173" s="288"/>
      <c r="AJ173" s="288"/>
      <c r="AK173" s="288"/>
      <c r="AL173" s="288"/>
      <c r="AM173" s="288"/>
      <c r="AN173" s="288"/>
      <c r="AO173" s="288"/>
      <c r="AP173" s="288"/>
      <c r="AQ173" s="288"/>
      <c r="AR173" s="288"/>
      <c r="AS173" s="288"/>
      <c r="AT173" s="288"/>
      <c r="AU173" s="288"/>
      <c r="AV173" s="288"/>
      <c r="AW173" s="288"/>
      <c r="AX173" s="288"/>
      <c r="AY173" s="288"/>
      <c r="AZ173" s="288"/>
      <c r="BA173" s="288"/>
      <c r="BB173" s="288"/>
      <c r="BC173" s="288"/>
      <c r="BD173" s="288"/>
      <c r="BE173" s="288"/>
      <c r="BF173" s="288"/>
      <c r="BG173" s="288"/>
      <c r="BH173" s="288"/>
      <c r="BI173" s="288"/>
      <c r="BJ173" s="288"/>
      <c r="BK173" s="288"/>
      <c r="BL173" s="288"/>
      <c r="BM173" s="288"/>
      <c r="BN173" s="288"/>
      <c r="BO173" s="288"/>
      <c r="BP173" s="288"/>
      <c r="BQ173" s="289"/>
      <c r="BR173" s="289"/>
      <c r="BS173" s="289"/>
      <c r="BT173" s="289"/>
    </row>
    <row r="174" spans="1:72" ht="12.75" x14ac:dyDescent="0.2">
      <c r="A174" s="321"/>
      <c r="B174" s="321"/>
      <c r="C174" s="321"/>
      <c r="D174" s="321"/>
      <c r="E174" s="321"/>
      <c r="F174" s="321"/>
      <c r="G174" s="321"/>
      <c r="H174" s="288"/>
      <c r="I174" s="288"/>
      <c r="J174" s="288"/>
      <c r="K174" s="288"/>
      <c r="L174" s="288"/>
      <c r="M174" s="288"/>
      <c r="N174" s="288"/>
      <c r="O174" s="288"/>
      <c r="P174" s="288"/>
      <c r="Q174" s="288"/>
      <c r="R174" s="288"/>
      <c r="S174" s="288"/>
      <c r="T174" s="288"/>
      <c r="U174" s="288"/>
      <c r="V174" s="288"/>
      <c r="W174" s="288"/>
      <c r="X174" s="288"/>
      <c r="Y174" s="288"/>
      <c r="Z174" s="288"/>
      <c r="AA174" s="288"/>
      <c r="AB174" s="288"/>
      <c r="AC174" s="288"/>
      <c r="AD174" s="288"/>
      <c r="AE174" s="288"/>
      <c r="AF174" s="288"/>
      <c r="AG174" s="288"/>
      <c r="AH174" s="288"/>
      <c r="AI174" s="288"/>
      <c r="AJ174" s="288"/>
      <c r="AK174" s="288"/>
      <c r="AL174" s="288"/>
      <c r="AM174" s="288"/>
      <c r="AN174" s="288"/>
      <c r="AO174" s="288"/>
      <c r="AP174" s="288"/>
      <c r="AQ174" s="288"/>
      <c r="AR174" s="288"/>
      <c r="AS174" s="288"/>
      <c r="AT174" s="288"/>
      <c r="AU174" s="288"/>
      <c r="AV174" s="288"/>
      <c r="AW174" s="288"/>
      <c r="AX174" s="288"/>
      <c r="AY174" s="288"/>
      <c r="AZ174" s="288"/>
      <c r="BA174" s="288"/>
      <c r="BB174" s="288"/>
      <c r="BC174" s="288"/>
      <c r="BD174" s="288"/>
      <c r="BE174" s="288"/>
      <c r="BF174" s="288"/>
      <c r="BG174" s="288"/>
      <c r="BH174" s="288"/>
      <c r="BI174" s="288"/>
      <c r="BJ174" s="288"/>
      <c r="BK174" s="288"/>
      <c r="BL174" s="288"/>
      <c r="BM174" s="288"/>
      <c r="BN174" s="288"/>
      <c r="BO174" s="288"/>
      <c r="BP174" s="288"/>
      <c r="BQ174" s="289"/>
      <c r="BR174" s="289"/>
      <c r="BS174" s="289"/>
      <c r="BT174" s="289"/>
    </row>
    <row r="175" spans="1:72" ht="12.75" x14ac:dyDescent="0.2">
      <c r="A175" s="321"/>
      <c r="B175" s="321"/>
      <c r="C175" s="321"/>
      <c r="D175" s="321"/>
      <c r="E175" s="321"/>
      <c r="F175" s="321"/>
      <c r="G175" s="321"/>
      <c r="H175" s="288"/>
      <c r="I175" s="288"/>
      <c r="J175" s="288"/>
      <c r="K175" s="288"/>
      <c r="L175" s="288"/>
      <c r="M175" s="288"/>
      <c r="N175" s="288"/>
      <c r="O175" s="288"/>
      <c r="P175" s="288"/>
      <c r="Q175" s="288"/>
      <c r="R175" s="288"/>
      <c r="S175" s="288"/>
      <c r="T175" s="288"/>
      <c r="U175" s="288"/>
      <c r="V175" s="288"/>
      <c r="W175" s="288"/>
      <c r="X175" s="288"/>
      <c r="Y175" s="288"/>
      <c r="Z175" s="288"/>
      <c r="AA175" s="288"/>
      <c r="AB175" s="288"/>
      <c r="AC175" s="288"/>
      <c r="AD175" s="288"/>
      <c r="AE175" s="288"/>
      <c r="AF175" s="288"/>
      <c r="AG175" s="288"/>
      <c r="AH175" s="288"/>
      <c r="AI175" s="288"/>
      <c r="AJ175" s="288"/>
      <c r="AK175" s="288"/>
      <c r="AL175" s="288"/>
      <c r="AM175" s="288"/>
      <c r="AN175" s="288"/>
      <c r="AO175" s="288"/>
      <c r="AP175" s="288"/>
      <c r="AQ175" s="288"/>
      <c r="AR175" s="288"/>
      <c r="AS175" s="288"/>
      <c r="AT175" s="288"/>
      <c r="AU175" s="288"/>
      <c r="AV175" s="288"/>
      <c r="AW175" s="288"/>
      <c r="AX175" s="288"/>
      <c r="AY175" s="288"/>
      <c r="AZ175" s="288"/>
      <c r="BA175" s="288"/>
      <c r="BB175" s="288"/>
      <c r="BC175" s="288"/>
      <c r="BD175" s="288"/>
      <c r="BE175" s="288"/>
      <c r="BF175" s="288"/>
      <c r="BG175" s="288"/>
      <c r="BH175" s="288"/>
      <c r="BI175" s="288"/>
      <c r="BJ175" s="288"/>
      <c r="BK175" s="288"/>
      <c r="BL175" s="288"/>
      <c r="BM175" s="288"/>
      <c r="BN175" s="288"/>
      <c r="BO175" s="288"/>
      <c r="BP175" s="288"/>
      <c r="BQ175" s="289"/>
      <c r="BR175" s="289"/>
      <c r="BS175" s="289"/>
      <c r="BT175" s="289"/>
    </row>
    <row r="176" spans="1:72" ht="12.75" x14ac:dyDescent="0.2">
      <c r="A176" s="288"/>
      <c r="B176" s="288"/>
      <c r="C176" s="288"/>
      <c r="D176" s="288"/>
      <c r="E176" s="288"/>
      <c r="F176" s="288"/>
      <c r="G176" s="288"/>
      <c r="H176" s="288"/>
      <c r="I176" s="288"/>
      <c r="J176" s="288"/>
      <c r="K176" s="288"/>
      <c r="L176" s="288"/>
      <c r="M176" s="288"/>
      <c r="N176" s="288"/>
      <c r="O176" s="288"/>
      <c r="P176" s="288"/>
      <c r="Q176" s="288"/>
      <c r="R176" s="288"/>
      <c r="S176" s="288"/>
      <c r="T176" s="288"/>
      <c r="U176" s="288"/>
      <c r="V176" s="288"/>
      <c r="W176" s="288"/>
      <c r="X176" s="288"/>
      <c r="Y176" s="288"/>
      <c r="Z176" s="288"/>
      <c r="AA176" s="288"/>
      <c r="AB176" s="288"/>
      <c r="AC176" s="288"/>
      <c r="AD176" s="288"/>
      <c r="AE176" s="288"/>
      <c r="AF176" s="288"/>
      <c r="AG176" s="288"/>
      <c r="AH176" s="288"/>
      <c r="AI176" s="288"/>
      <c r="AJ176" s="288"/>
      <c r="AK176" s="288"/>
      <c r="AL176" s="288"/>
      <c r="AM176" s="288"/>
      <c r="AN176" s="288"/>
      <c r="AO176" s="288"/>
      <c r="AP176" s="288"/>
      <c r="AQ176" s="288"/>
      <c r="AR176" s="288"/>
      <c r="AS176" s="288"/>
      <c r="AT176" s="288"/>
      <c r="AU176" s="288"/>
      <c r="AV176" s="288"/>
      <c r="AW176" s="288"/>
      <c r="AX176" s="288"/>
      <c r="AY176" s="288"/>
      <c r="AZ176" s="288"/>
      <c r="BA176" s="288"/>
      <c r="BB176" s="288"/>
      <c r="BC176" s="288"/>
      <c r="BD176" s="288"/>
      <c r="BE176" s="288"/>
      <c r="BF176" s="288"/>
      <c r="BG176" s="288"/>
      <c r="BH176" s="288"/>
      <c r="BI176" s="288"/>
      <c r="BJ176" s="288"/>
      <c r="BK176" s="288"/>
      <c r="BL176" s="288"/>
      <c r="BM176" s="288"/>
      <c r="BN176" s="288"/>
      <c r="BO176" s="288"/>
      <c r="BP176" s="288"/>
      <c r="BQ176" s="289"/>
      <c r="BR176" s="289"/>
      <c r="BS176" s="289"/>
      <c r="BT176" s="289"/>
    </row>
    <row r="177" spans="1:72" ht="12.75" x14ac:dyDescent="0.2">
      <c r="A177" s="288"/>
      <c r="B177" s="288"/>
      <c r="C177" s="288"/>
      <c r="D177" s="288"/>
      <c r="E177" s="288"/>
      <c r="F177" s="288"/>
      <c r="G177" s="288"/>
      <c r="H177" s="288"/>
      <c r="I177" s="288"/>
      <c r="J177" s="288"/>
      <c r="K177" s="288"/>
      <c r="L177" s="288"/>
      <c r="M177" s="288"/>
      <c r="N177" s="288"/>
      <c r="O177" s="288"/>
      <c r="P177" s="288"/>
      <c r="Q177" s="288"/>
      <c r="R177" s="288"/>
      <c r="S177" s="288"/>
      <c r="T177" s="288"/>
      <c r="U177" s="288"/>
      <c r="V177" s="288"/>
      <c r="W177" s="288"/>
      <c r="X177" s="288"/>
      <c r="Y177" s="288"/>
      <c r="Z177" s="288"/>
      <c r="AA177" s="288"/>
      <c r="AB177" s="288"/>
      <c r="AC177" s="288"/>
      <c r="AD177" s="288"/>
      <c r="AE177" s="288"/>
      <c r="AF177" s="288"/>
      <c r="AG177" s="288"/>
      <c r="AH177" s="288"/>
      <c r="AI177" s="288"/>
      <c r="AJ177" s="288"/>
      <c r="AK177" s="288"/>
      <c r="AL177" s="288"/>
      <c r="AM177" s="288"/>
      <c r="AN177" s="288"/>
      <c r="AO177" s="288"/>
      <c r="AP177" s="288"/>
      <c r="AQ177" s="288"/>
      <c r="AR177" s="288"/>
      <c r="AS177" s="288"/>
      <c r="AT177" s="288"/>
      <c r="AU177" s="288"/>
      <c r="AV177" s="288"/>
      <c r="AW177" s="288"/>
      <c r="AX177" s="288"/>
      <c r="AY177" s="288"/>
      <c r="AZ177" s="288"/>
      <c r="BA177" s="288"/>
      <c r="BB177" s="288"/>
      <c r="BC177" s="288"/>
      <c r="BD177" s="288"/>
      <c r="BE177" s="288"/>
      <c r="BF177" s="288"/>
      <c r="BG177" s="288"/>
      <c r="BH177" s="288"/>
      <c r="BI177" s="288"/>
      <c r="BJ177" s="288"/>
      <c r="BK177" s="288"/>
      <c r="BL177" s="288"/>
      <c r="BM177" s="288"/>
      <c r="BN177" s="288"/>
      <c r="BO177" s="288"/>
      <c r="BP177" s="288"/>
      <c r="BQ177" s="289"/>
      <c r="BR177" s="289"/>
      <c r="BS177" s="289"/>
      <c r="BT177" s="289"/>
    </row>
    <row r="178" spans="1:72" ht="12.75" x14ac:dyDescent="0.2">
      <c r="A178" s="288"/>
      <c r="B178" s="288"/>
      <c r="C178" s="288"/>
      <c r="D178" s="288"/>
      <c r="E178" s="288"/>
      <c r="F178" s="288"/>
      <c r="G178" s="288"/>
      <c r="H178" s="288"/>
      <c r="I178" s="288"/>
      <c r="J178" s="288"/>
      <c r="K178" s="288"/>
      <c r="L178" s="288"/>
      <c r="M178" s="288"/>
      <c r="N178" s="288"/>
      <c r="O178" s="288"/>
      <c r="P178" s="288"/>
      <c r="Q178" s="288"/>
      <c r="R178" s="288"/>
      <c r="S178" s="288"/>
      <c r="T178" s="288"/>
      <c r="U178" s="288"/>
      <c r="V178" s="288"/>
      <c r="W178" s="288"/>
      <c r="X178" s="288"/>
      <c r="Y178" s="288"/>
      <c r="Z178" s="288"/>
      <c r="AA178" s="288"/>
      <c r="AB178" s="288"/>
      <c r="AC178" s="288"/>
      <c r="AD178" s="288"/>
      <c r="AE178" s="288"/>
      <c r="AF178" s="288"/>
      <c r="AG178" s="288"/>
      <c r="AH178" s="288"/>
      <c r="AI178" s="288"/>
      <c r="AJ178" s="288"/>
      <c r="AK178" s="288"/>
      <c r="AL178" s="288"/>
      <c r="AM178" s="288"/>
      <c r="AN178" s="288"/>
      <c r="AO178" s="288"/>
      <c r="AP178" s="288"/>
      <c r="AQ178" s="288"/>
      <c r="AR178" s="288"/>
      <c r="AS178" s="288"/>
      <c r="AT178" s="288"/>
      <c r="AU178" s="288"/>
      <c r="AV178" s="288"/>
      <c r="AW178" s="288"/>
      <c r="AX178" s="288"/>
      <c r="AY178" s="288"/>
      <c r="AZ178" s="288"/>
      <c r="BA178" s="288"/>
      <c r="BB178" s="288"/>
      <c r="BC178" s="288"/>
      <c r="BD178" s="288"/>
      <c r="BE178" s="288"/>
      <c r="BF178" s="288"/>
      <c r="BG178" s="288"/>
      <c r="BH178" s="288"/>
      <c r="BI178" s="288"/>
      <c r="BJ178" s="288"/>
      <c r="BK178" s="288"/>
      <c r="BL178" s="288"/>
      <c r="BM178" s="288"/>
      <c r="BN178" s="288"/>
      <c r="BO178" s="288"/>
      <c r="BP178" s="288"/>
      <c r="BQ178" s="289"/>
      <c r="BR178" s="289"/>
      <c r="BS178" s="289"/>
      <c r="BT178" s="289"/>
    </row>
    <row r="179" spans="1:72" ht="12.75" x14ac:dyDescent="0.2">
      <c r="A179" s="288"/>
      <c r="B179" s="288"/>
      <c r="C179" s="288"/>
      <c r="D179" s="288"/>
      <c r="E179" s="288"/>
      <c r="F179" s="288"/>
      <c r="G179" s="288"/>
      <c r="H179" s="288"/>
      <c r="I179" s="288"/>
      <c r="J179" s="288"/>
      <c r="K179" s="288"/>
      <c r="L179" s="288"/>
      <c r="M179" s="288"/>
      <c r="N179" s="288"/>
      <c r="O179" s="288"/>
      <c r="P179" s="288"/>
      <c r="Q179" s="288"/>
      <c r="R179" s="288"/>
      <c r="S179" s="288"/>
      <c r="T179" s="288"/>
      <c r="U179" s="288"/>
      <c r="V179" s="288"/>
      <c r="W179" s="288"/>
      <c r="X179" s="288"/>
      <c r="Y179" s="288"/>
      <c r="Z179" s="288"/>
      <c r="AA179" s="288"/>
      <c r="AB179" s="288"/>
      <c r="AC179" s="288"/>
      <c r="AD179" s="288"/>
      <c r="AE179" s="288"/>
      <c r="AF179" s="288"/>
      <c r="AG179" s="288"/>
      <c r="AH179" s="288"/>
      <c r="AI179" s="288"/>
      <c r="AJ179" s="288"/>
      <c r="AK179" s="288"/>
      <c r="AL179" s="288"/>
      <c r="AM179" s="288"/>
      <c r="AN179" s="288"/>
      <c r="AO179" s="288"/>
      <c r="AP179" s="288"/>
      <c r="AQ179" s="288"/>
      <c r="AR179" s="288"/>
      <c r="AS179" s="288"/>
      <c r="AT179" s="288"/>
      <c r="AU179" s="288"/>
      <c r="AV179" s="288"/>
      <c r="AW179" s="288"/>
      <c r="AX179" s="288"/>
      <c r="AY179" s="288"/>
      <c r="AZ179" s="288"/>
      <c r="BA179" s="288"/>
      <c r="BB179" s="288"/>
      <c r="BC179" s="288"/>
      <c r="BD179" s="288"/>
      <c r="BE179" s="288"/>
      <c r="BF179" s="288"/>
      <c r="BG179" s="288"/>
      <c r="BH179" s="288"/>
      <c r="BI179" s="288"/>
      <c r="BJ179" s="288"/>
      <c r="BK179" s="288"/>
      <c r="BL179" s="288"/>
      <c r="BM179" s="288"/>
      <c r="BN179" s="288"/>
      <c r="BO179" s="288"/>
      <c r="BP179" s="288"/>
      <c r="BQ179" s="289"/>
      <c r="BR179" s="289"/>
      <c r="BS179" s="289"/>
      <c r="BT179" s="289"/>
    </row>
    <row r="180" spans="1:72" ht="12.75" x14ac:dyDescent="0.2">
      <c r="A180" s="288"/>
      <c r="B180" s="288"/>
      <c r="C180" s="288"/>
      <c r="D180" s="288"/>
      <c r="E180" s="288"/>
      <c r="F180" s="288"/>
      <c r="G180" s="288"/>
      <c r="H180" s="288"/>
      <c r="I180" s="288"/>
      <c r="J180" s="288"/>
      <c r="K180" s="288"/>
      <c r="L180" s="288"/>
      <c r="M180" s="288"/>
      <c r="N180" s="288"/>
      <c r="O180" s="288"/>
      <c r="P180" s="288"/>
      <c r="Q180" s="288"/>
      <c r="R180" s="288"/>
      <c r="S180" s="288"/>
      <c r="T180" s="288"/>
      <c r="U180" s="288"/>
      <c r="V180" s="288"/>
      <c r="W180" s="288"/>
      <c r="X180" s="288"/>
      <c r="Y180" s="288"/>
      <c r="Z180" s="288"/>
      <c r="AA180" s="288"/>
      <c r="AB180" s="288"/>
      <c r="AC180" s="288"/>
      <c r="AD180" s="288"/>
      <c r="AE180" s="288"/>
      <c r="AF180" s="288"/>
      <c r="AG180" s="288"/>
      <c r="AH180" s="288"/>
      <c r="AI180" s="288"/>
      <c r="AJ180" s="288"/>
      <c r="AK180" s="288"/>
      <c r="AL180" s="288"/>
      <c r="AM180" s="288"/>
      <c r="AN180" s="288"/>
      <c r="AO180" s="288"/>
      <c r="AP180" s="288"/>
      <c r="AQ180" s="288"/>
      <c r="AR180" s="288"/>
      <c r="AS180" s="288"/>
      <c r="AT180" s="288"/>
      <c r="AU180" s="288"/>
      <c r="AV180" s="288"/>
      <c r="AW180" s="288"/>
      <c r="AX180" s="288"/>
      <c r="AY180" s="288"/>
      <c r="AZ180" s="288"/>
      <c r="BA180" s="288"/>
      <c r="BB180" s="288"/>
      <c r="BC180" s="288"/>
      <c r="BD180" s="288"/>
      <c r="BE180" s="288"/>
      <c r="BF180" s="288"/>
      <c r="BG180" s="288"/>
      <c r="BH180" s="288"/>
      <c r="BI180" s="288"/>
      <c r="BJ180" s="288"/>
      <c r="BK180" s="288"/>
      <c r="BL180" s="288"/>
      <c r="BM180" s="288"/>
      <c r="BN180" s="288"/>
      <c r="BO180" s="288"/>
      <c r="BP180" s="288"/>
      <c r="BQ180" s="289"/>
      <c r="BR180" s="289"/>
      <c r="BS180" s="289"/>
      <c r="BT180" s="289"/>
    </row>
    <row r="181" spans="1:72" ht="12.75" x14ac:dyDescent="0.2">
      <c r="A181" s="288"/>
      <c r="B181" s="288"/>
      <c r="C181" s="288"/>
      <c r="D181" s="288"/>
      <c r="E181" s="288"/>
      <c r="F181" s="288"/>
      <c r="G181" s="288"/>
      <c r="H181" s="288"/>
      <c r="I181" s="288"/>
      <c r="J181" s="288"/>
      <c r="K181" s="288"/>
      <c r="L181" s="288"/>
      <c r="M181" s="288"/>
      <c r="N181" s="288"/>
      <c r="O181" s="288"/>
      <c r="P181" s="288"/>
      <c r="Q181" s="288"/>
      <c r="R181" s="288"/>
      <c r="S181" s="288"/>
      <c r="T181" s="288"/>
      <c r="U181" s="288"/>
      <c r="V181" s="288"/>
      <c r="W181" s="288"/>
      <c r="X181" s="288"/>
      <c r="Y181" s="288"/>
      <c r="Z181" s="288"/>
      <c r="AA181" s="288"/>
      <c r="AB181" s="288"/>
      <c r="AC181" s="288"/>
      <c r="AD181" s="288"/>
      <c r="AE181" s="288"/>
      <c r="AF181" s="288"/>
      <c r="AG181" s="288"/>
      <c r="AH181" s="288"/>
      <c r="AI181" s="288"/>
      <c r="AJ181" s="288"/>
      <c r="AK181" s="288"/>
      <c r="AL181" s="288"/>
      <c r="AM181" s="288"/>
      <c r="AN181" s="288"/>
      <c r="AO181" s="288"/>
      <c r="AP181" s="288"/>
      <c r="AQ181" s="288"/>
      <c r="AR181" s="288"/>
      <c r="AS181" s="288"/>
      <c r="AT181" s="288"/>
      <c r="AU181" s="288"/>
      <c r="AV181" s="288"/>
      <c r="AW181" s="288"/>
      <c r="AX181" s="288"/>
      <c r="AY181" s="288"/>
      <c r="AZ181" s="288"/>
      <c r="BA181" s="288"/>
      <c r="BB181" s="288"/>
      <c r="BC181" s="288"/>
      <c r="BD181" s="288"/>
      <c r="BE181" s="288"/>
      <c r="BF181" s="288"/>
      <c r="BG181" s="288"/>
      <c r="BH181" s="288"/>
      <c r="BI181" s="288"/>
      <c r="BJ181" s="288"/>
      <c r="BK181" s="288"/>
      <c r="BL181" s="288"/>
      <c r="BM181" s="288"/>
      <c r="BN181" s="288"/>
      <c r="BO181" s="288"/>
      <c r="BP181" s="288"/>
      <c r="BQ181" s="289"/>
      <c r="BR181" s="289"/>
      <c r="BS181" s="289"/>
      <c r="BT181" s="289"/>
    </row>
    <row r="182" spans="1:72" ht="12.75" x14ac:dyDescent="0.2">
      <c r="A182" s="288"/>
      <c r="B182" s="288"/>
      <c r="C182" s="288"/>
      <c r="D182" s="288"/>
      <c r="E182" s="288"/>
      <c r="F182" s="288"/>
      <c r="G182" s="288"/>
      <c r="H182" s="288"/>
      <c r="I182" s="288"/>
      <c r="J182" s="288"/>
      <c r="K182" s="288"/>
      <c r="L182" s="288"/>
      <c r="M182" s="288"/>
      <c r="N182" s="288"/>
      <c r="O182" s="288"/>
      <c r="P182" s="288"/>
      <c r="Q182" s="288"/>
      <c r="R182" s="288"/>
      <c r="S182" s="288"/>
      <c r="T182" s="288"/>
      <c r="U182" s="288"/>
      <c r="V182" s="288"/>
      <c r="W182" s="288"/>
      <c r="X182" s="288"/>
      <c r="Y182" s="288"/>
      <c r="Z182" s="288"/>
      <c r="AA182" s="288"/>
      <c r="AB182" s="288"/>
      <c r="AC182" s="288"/>
      <c r="AD182" s="288"/>
      <c r="AE182" s="288"/>
      <c r="AF182" s="288"/>
      <c r="AG182" s="288"/>
      <c r="AH182" s="288"/>
      <c r="AI182" s="288"/>
      <c r="AJ182" s="288"/>
      <c r="AK182" s="288"/>
      <c r="AL182" s="288"/>
      <c r="AM182" s="288"/>
      <c r="AN182" s="288"/>
      <c r="AO182" s="288"/>
      <c r="AP182" s="288"/>
      <c r="AQ182" s="288"/>
      <c r="AR182" s="288"/>
      <c r="AS182" s="288"/>
      <c r="AT182" s="288"/>
      <c r="AU182" s="288"/>
      <c r="AV182" s="288"/>
      <c r="AW182" s="288"/>
      <c r="AX182" s="288"/>
      <c r="AY182" s="288"/>
      <c r="AZ182" s="288"/>
      <c r="BA182" s="288"/>
      <c r="BB182" s="288"/>
      <c r="BC182" s="288"/>
      <c r="BD182" s="288"/>
      <c r="BE182" s="288"/>
      <c r="BF182" s="288"/>
      <c r="BG182" s="288"/>
      <c r="BH182" s="288"/>
      <c r="BI182" s="288"/>
      <c r="BJ182" s="288"/>
      <c r="BK182" s="288"/>
      <c r="BL182" s="288"/>
      <c r="BM182" s="288"/>
      <c r="BN182" s="288"/>
      <c r="BO182" s="288"/>
      <c r="BP182" s="288"/>
      <c r="BQ182" s="289"/>
      <c r="BR182" s="289"/>
      <c r="BS182" s="289"/>
      <c r="BT182" s="289"/>
    </row>
    <row r="183" spans="1:72" ht="12.75" x14ac:dyDescent="0.2">
      <c r="A183" s="288"/>
      <c r="B183" s="288"/>
      <c r="C183" s="288"/>
      <c r="D183" s="288"/>
      <c r="E183" s="288"/>
      <c r="F183" s="288"/>
      <c r="G183" s="288"/>
      <c r="H183" s="288"/>
      <c r="I183" s="288"/>
      <c r="J183" s="288"/>
      <c r="K183" s="288"/>
      <c r="L183" s="288"/>
      <c r="M183" s="288"/>
      <c r="N183" s="288"/>
      <c r="O183" s="288"/>
      <c r="P183" s="288"/>
      <c r="Q183" s="288"/>
      <c r="R183" s="288"/>
      <c r="S183" s="288"/>
      <c r="T183" s="288"/>
      <c r="U183" s="288"/>
      <c r="V183" s="288"/>
      <c r="W183" s="288"/>
      <c r="X183" s="288"/>
      <c r="Y183" s="288"/>
      <c r="Z183" s="288"/>
      <c r="AA183" s="288"/>
      <c r="AB183" s="288"/>
      <c r="AC183" s="288"/>
      <c r="AD183" s="288"/>
      <c r="AE183" s="288"/>
      <c r="AF183" s="288"/>
      <c r="AG183" s="288"/>
      <c r="AH183" s="288"/>
      <c r="AI183" s="288"/>
      <c r="AJ183" s="288"/>
      <c r="AK183" s="288"/>
      <c r="AL183" s="288"/>
      <c r="AM183" s="288"/>
      <c r="AN183" s="288"/>
      <c r="AO183" s="288"/>
      <c r="AP183" s="288"/>
      <c r="AQ183" s="288"/>
      <c r="AR183" s="288"/>
      <c r="AS183" s="288"/>
      <c r="AT183" s="288"/>
      <c r="AU183" s="288"/>
      <c r="AV183" s="288"/>
      <c r="AW183" s="288"/>
      <c r="AX183" s="288"/>
      <c r="AY183" s="288"/>
      <c r="AZ183" s="288"/>
      <c r="BA183" s="288"/>
      <c r="BB183" s="288"/>
      <c r="BC183" s="288"/>
      <c r="BD183" s="288"/>
      <c r="BE183" s="288"/>
      <c r="BF183" s="288"/>
      <c r="BG183" s="288"/>
      <c r="BH183" s="288"/>
      <c r="BI183" s="288"/>
      <c r="BJ183" s="288"/>
      <c r="BK183" s="288"/>
      <c r="BL183" s="288"/>
      <c r="BM183" s="288"/>
      <c r="BN183" s="288"/>
      <c r="BO183" s="288"/>
      <c r="BP183" s="288"/>
      <c r="BQ183" s="289"/>
      <c r="BR183" s="289"/>
      <c r="BS183" s="289"/>
      <c r="BT183" s="289"/>
    </row>
    <row r="184" spans="1:72" ht="12.75" x14ac:dyDescent="0.2">
      <c r="A184" s="288"/>
      <c r="B184" s="288"/>
      <c r="C184" s="288"/>
      <c r="D184" s="288"/>
      <c r="E184" s="288"/>
      <c r="F184" s="288"/>
      <c r="G184" s="288"/>
      <c r="H184" s="288"/>
      <c r="I184" s="288"/>
      <c r="J184" s="288"/>
      <c r="K184" s="288"/>
      <c r="L184" s="288"/>
      <c r="M184" s="288"/>
      <c r="N184" s="288"/>
      <c r="O184" s="288"/>
      <c r="P184" s="288"/>
      <c r="Q184" s="288"/>
      <c r="R184" s="288"/>
      <c r="S184" s="288"/>
      <c r="T184" s="288"/>
      <c r="U184" s="288"/>
      <c r="V184" s="288"/>
      <c r="W184" s="288"/>
      <c r="X184" s="288"/>
      <c r="Y184" s="288"/>
      <c r="Z184" s="288"/>
      <c r="AA184" s="288"/>
      <c r="AB184" s="288"/>
      <c r="AC184" s="288"/>
      <c r="AD184" s="288"/>
      <c r="AE184" s="288"/>
      <c r="AF184" s="288"/>
      <c r="AG184" s="288"/>
      <c r="AH184" s="288"/>
      <c r="AI184" s="288"/>
      <c r="AJ184" s="288"/>
      <c r="AK184" s="288"/>
      <c r="AL184" s="288"/>
      <c r="AM184" s="288"/>
      <c r="AN184" s="288"/>
      <c r="AO184" s="288"/>
      <c r="AP184" s="288"/>
      <c r="AQ184" s="288"/>
      <c r="AR184" s="288"/>
      <c r="AS184" s="288"/>
      <c r="AT184" s="288"/>
      <c r="AU184" s="288"/>
      <c r="AV184" s="288"/>
      <c r="AW184" s="288"/>
      <c r="AX184" s="288"/>
      <c r="AY184" s="288"/>
      <c r="AZ184" s="288"/>
      <c r="BA184" s="288"/>
      <c r="BB184" s="288"/>
      <c r="BC184" s="288"/>
      <c r="BD184" s="288"/>
      <c r="BE184" s="288"/>
      <c r="BF184" s="288"/>
      <c r="BG184" s="288"/>
      <c r="BH184" s="288"/>
      <c r="BI184" s="288"/>
      <c r="BJ184" s="288"/>
      <c r="BK184" s="288"/>
      <c r="BL184" s="288"/>
      <c r="BM184" s="288"/>
      <c r="BN184" s="288"/>
      <c r="BO184" s="288"/>
      <c r="BP184" s="288"/>
      <c r="BQ184" s="289"/>
      <c r="BR184" s="289"/>
      <c r="BS184" s="289"/>
      <c r="BT184" s="289"/>
    </row>
    <row r="185" spans="1:72" ht="12.75" x14ac:dyDescent="0.2">
      <c r="A185" s="288"/>
      <c r="B185" s="288"/>
      <c r="C185" s="288"/>
      <c r="D185" s="288"/>
      <c r="E185" s="288"/>
      <c r="F185" s="288"/>
      <c r="G185" s="288"/>
      <c r="H185" s="288"/>
      <c r="I185" s="288"/>
      <c r="J185" s="288"/>
      <c r="K185" s="288"/>
      <c r="L185" s="288"/>
      <c r="M185" s="288"/>
      <c r="N185" s="288"/>
      <c r="O185" s="288"/>
      <c r="P185" s="288"/>
      <c r="Q185" s="288"/>
      <c r="R185" s="288"/>
      <c r="S185" s="288"/>
      <c r="T185" s="288"/>
      <c r="U185" s="288"/>
      <c r="V185" s="288"/>
      <c r="W185" s="288"/>
      <c r="X185" s="288"/>
      <c r="Y185" s="288"/>
      <c r="Z185" s="288"/>
      <c r="AA185" s="288"/>
      <c r="AB185" s="288"/>
      <c r="AC185" s="288"/>
      <c r="AD185" s="288"/>
      <c r="AE185" s="288"/>
      <c r="AF185" s="288"/>
      <c r="AG185" s="288"/>
      <c r="AH185" s="288"/>
      <c r="AI185" s="288"/>
      <c r="AJ185" s="288"/>
      <c r="AK185" s="288"/>
      <c r="AL185" s="288"/>
      <c r="AM185" s="288"/>
      <c r="AN185" s="288"/>
      <c r="AO185" s="288"/>
      <c r="AP185" s="288"/>
      <c r="AQ185" s="288"/>
      <c r="AR185" s="288"/>
      <c r="AS185" s="288"/>
      <c r="AT185" s="288"/>
      <c r="AU185" s="288"/>
      <c r="AV185" s="288"/>
      <c r="AW185" s="288"/>
      <c r="AX185" s="288"/>
      <c r="AY185" s="288"/>
      <c r="AZ185" s="288"/>
      <c r="BA185" s="288"/>
      <c r="BB185" s="288"/>
      <c r="BC185" s="288"/>
      <c r="BD185" s="288"/>
      <c r="BE185" s="288"/>
      <c r="BF185" s="288"/>
      <c r="BG185" s="288"/>
      <c r="BH185" s="288"/>
      <c r="BI185" s="288"/>
      <c r="BJ185" s="288"/>
      <c r="BK185" s="288"/>
      <c r="BL185" s="288"/>
      <c r="BM185" s="288"/>
      <c r="BN185" s="288"/>
      <c r="BO185" s="288"/>
      <c r="BP185" s="288"/>
      <c r="BQ185" s="289"/>
      <c r="BR185" s="289"/>
      <c r="BS185" s="289"/>
      <c r="BT185" s="289"/>
    </row>
    <row r="186" spans="1:72" ht="12.75" x14ac:dyDescent="0.2">
      <c r="A186" s="288"/>
      <c r="B186" s="288"/>
      <c r="C186" s="288"/>
      <c r="D186" s="288"/>
      <c r="E186" s="288"/>
      <c r="F186" s="288"/>
      <c r="G186" s="288"/>
      <c r="H186" s="288"/>
      <c r="I186" s="288"/>
      <c r="J186" s="288"/>
      <c r="K186" s="288"/>
      <c r="L186" s="288"/>
      <c r="M186" s="288"/>
      <c r="N186" s="288"/>
      <c r="O186" s="288"/>
      <c r="P186" s="288"/>
      <c r="Q186" s="288"/>
      <c r="R186" s="288"/>
      <c r="S186" s="288"/>
      <c r="T186" s="288"/>
      <c r="U186" s="288"/>
      <c r="V186" s="288"/>
      <c r="W186" s="288"/>
      <c r="X186" s="288"/>
      <c r="Y186" s="288"/>
      <c r="Z186" s="288"/>
      <c r="AA186" s="288"/>
      <c r="AB186" s="288"/>
      <c r="AC186" s="288"/>
      <c r="AD186" s="288"/>
      <c r="AE186" s="288"/>
      <c r="AF186" s="288"/>
      <c r="AG186" s="288"/>
      <c r="AH186" s="288"/>
      <c r="AI186" s="288"/>
      <c r="AJ186" s="288"/>
      <c r="AK186" s="288"/>
      <c r="AL186" s="288"/>
      <c r="AM186" s="288"/>
      <c r="AN186" s="288"/>
      <c r="AO186" s="288"/>
      <c r="AP186" s="288"/>
      <c r="AQ186" s="288"/>
      <c r="AR186" s="288"/>
      <c r="AS186" s="288"/>
      <c r="AT186" s="288"/>
      <c r="AU186" s="288"/>
      <c r="AV186" s="288"/>
      <c r="AW186" s="288"/>
      <c r="AX186" s="288"/>
      <c r="AY186" s="288"/>
      <c r="AZ186" s="288"/>
      <c r="BA186" s="288"/>
      <c r="BB186" s="288"/>
      <c r="BC186" s="288"/>
      <c r="BD186" s="288"/>
      <c r="BE186" s="288"/>
      <c r="BF186" s="288"/>
      <c r="BG186" s="288"/>
      <c r="BH186" s="288"/>
      <c r="BI186" s="288"/>
      <c r="BJ186" s="288"/>
      <c r="BK186" s="288"/>
      <c r="BL186" s="288"/>
      <c r="BM186" s="288"/>
      <c r="BN186" s="288"/>
      <c r="BO186" s="288"/>
      <c r="BP186" s="288"/>
      <c r="BQ186" s="289"/>
      <c r="BR186" s="289"/>
      <c r="BS186" s="289"/>
      <c r="BT186" s="289"/>
    </row>
    <row r="187" spans="1:72" ht="12.75" x14ac:dyDescent="0.2">
      <c r="A187" s="288"/>
      <c r="B187" s="288"/>
      <c r="C187" s="288"/>
      <c r="D187" s="288"/>
      <c r="E187" s="288"/>
      <c r="F187" s="288"/>
      <c r="G187" s="288"/>
      <c r="H187" s="288"/>
      <c r="I187" s="288"/>
      <c r="J187" s="288"/>
      <c r="K187" s="288"/>
      <c r="L187" s="288"/>
      <c r="M187" s="288"/>
      <c r="N187" s="288"/>
      <c r="O187" s="288"/>
      <c r="P187" s="288"/>
      <c r="Q187" s="288"/>
      <c r="R187" s="288"/>
      <c r="S187" s="288"/>
      <c r="T187" s="288"/>
      <c r="U187" s="288"/>
      <c r="V187" s="288"/>
      <c r="W187" s="288"/>
      <c r="X187" s="288"/>
      <c r="Y187" s="288"/>
      <c r="Z187" s="288"/>
      <c r="AA187" s="288"/>
      <c r="AB187" s="288"/>
      <c r="AC187" s="288"/>
      <c r="AD187" s="288"/>
      <c r="AE187" s="288"/>
      <c r="AF187" s="288"/>
      <c r="AG187" s="288"/>
      <c r="AH187" s="288"/>
      <c r="AI187" s="288"/>
      <c r="AJ187" s="288"/>
      <c r="AK187" s="288"/>
      <c r="AL187" s="288"/>
      <c r="AM187" s="288"/>
      <c r="AN187" s="288"/>
      <c r="AO187" s="288"/>
      <c r="AP187" s="288"/>
      <c r="AQ187" s="288"/>
      <c r="AR187" s="288"/>
      <c r="AS187" s="288"/>
      <c r="AT187" s="288"/>
      <c r="AU187" s="288"/>
      <c r="AV187" s="288"/>
      <c r="AW187" s="288"/>
      <c r="AX187" s="288"/>
      <c r="AY187" s="288"/>
      <c r="AZ187" s="288"/>
      <c r="BA187" s="288"/>
      <c r="BB187" s="288"/>
      <c r="BC187" s="288"/>
      <c r="BD187" s="288"/>
      <c r="BE187" s="288"/>
      <c r="BF187" s="288"/>
      <c r="BG187" s="288"/>
      <c r="BH187" s="288"/>
      <c r="BI187" s="288"/>
      <c r="BJ187" s="288"/>
      <c r="BK187" s="288"/>
      <c r="BL187" s="288"/>
      <c r="BM187" s="288"/>
      <c r="BN187" s="288"/>
      <c r="BO187" s="288"/>
      <c r="BP187" s="288"/>
      <c r="BQ187" s="289"/>
      <c r="BR187" s="289"/>
      <c r="BS187" s="289"/>
      <c r="BT187" s="289"/>
    </row>
    <row r="188" spans="1:72" ht="12.75" x14ac:dyDescent="0.2">
      <c r="A188" s="288"/>
      <c r="B188" s="288"/>
      <c r="C188" s="288"/>
      <c r="D188" s="288"/>
      <c r="E188" s="288"/>
      <c r="F188" s="288"/>
      <c r="G188" s="288"/>
      <c r="H188" s="288"/>
      <c r="I188" s="288"/>
      <c r="J188" s="288"/>
      <c r="K188" s="288"/>
      <c r="L188" s="288"/>
      <c r="M188" s="288"/>
      <c r="N188" s="288"/>
      <c r="O188" s="288"/>
      <c r="P188" s="288"/>
      <c r="Q188" s="288"/>
      <c r="R188" s="288"/>
      <c r="S188" s="288"/>
      <c r="T188" s="288"/>
      <c r="U188" s="288"/>
      <c r="V188" s="288"/>
      <c r="W188" s="288"/>
      <c r="X188" s="288"/>
      <c r="Y188" s="288"/>
      <c r="Z188" s="288"/>
      <c r="AA188" s="288"/>
      <c r="AB188" s="288"/>
      <c r="AC188" s="288"/>
      <c r="AD188" s="288"/>
      <c r="AE188" s="288"/>
      <c r="AF188" s="288"/>
      <c r="AG188" s="288"/>
      <c r="AH188" s="288"/>
      <c r="AI188" s="288"/>
      <c r="AJ188" s="288"/>
      <c r="AK188" s="288"/>
      <c r="AL188" s="288"/>
      <c r="AM188" s="288"/>
      <c r="AN188" s="288"/>
      <c r="AO188" s="288"/>
      <c r="AP188" s="288"/>
      <c r="AQ188" s="288"/>
      <c r="AR188" s="288"/>
      <c r="AS188" s="288"/>
      <c r="AT188" s="288"/>
      <c r="AU188" s="288"/>
      <c r="AV188" s="288"/>
      <c r="AW188" s="288"/>
      <c r="AX188" s="288"/>
      <c r="AY188" s="288"/>
      <c r="AZ188" s="288"/>
      <c r="BA188" s="288"/>
      <c r="BB188" s="288"/>
      <c r="BC188" s="288"/>
      <c r="BD188" s="288"/>
      <c r="BE188" s="288"/>
      <c r="BF188" s="288"/>
      <c r="BG188" s="288"/>
      <c r="BH188" s="288"/>
      <c r="BI188" s="288"/>
      <c r="BJ188" s="288"/>
      <c r="BK188" s="288"/>
      <c r="BL188" s="288"/>
      <c r="BM188" s="288"/>
      <c r="BN188" s="288"/>
      <c r="BO188" s="288"/>
      <c r="BP188" s="288"/>
      <c r="BQ188" s="289"/>
      <c r="BR188" s="289"/>
      <c r="BS188" s="289"/>
      <c r="BT188" s="289"/>
    </row>
    <row r="189" spans="1:72" ht="12.75" x14ac:dyDescent="0.2">
      <c r="A189" s="288"/>
      <c r="B189" s="288"/>
      <c r="C189" s="288"/>
      <c r="D189" s="288"/>
      <c r="E189" s="288"/>
      <c r="F189" s="288"/>
      <c r="G189" s="288"/>
      <c r="H189" s="288"/>
      <c r="I189" s="288"/>
      <c r="J189" s="288"/>
      <c r="K189" s="288"/>
      <c r="L189" s="288"/>
      <c r="M189" s="288"/>
      <c r="N189" s="288"/>
      <c r="O189" s="288"/>
      <c r="P189" s="288"/>
      <c r="Q189" s="288"/>
      <c r="R189" s="288"/>
      <c r="S189" s="288"/>
      <c r="T189" s="288"/>
      <c r="U189" s="288"/>
      <c r="V189" s="288"/>
      <c r="W189" s="288"/>
      <c r="X189" s="288"/>
      <c r="Y189" s="288"/>
      <c r="Z189" s="288"/>
      <c r="AA189" s="288"/>
      <c r="AB189" s="288"/>
      <c r="AC189" s="288"/>
      <c r="AD189" s="288"/>
      <c r="AE189" s="288"/>
      <c r="AF189" s="288"/>
      <c r="AG189" s="288"/>
      <c r="AH189" s="288"/>
      <c r="AI189" s="288"/>
      <c r="AJ189" s="288"/>
      <c r="AK189" s="288"/>
      <c r="AL189" s="288"/>
      <c r="AM189" s="288"/>
      <c r="AN189" s="288"/>
      <c r="AO189" s="288"/>
      <c r="AP189" s="288"/>
      <c r="AQ189" s="288"/>
      <c r="AR189" s="288"/>
      <c r="AS189" s="288"/>
      <c r="AT189" s="288"/>
      <c r="AU189" s="288"/>
      <c r="AV189" s="288"/>
      <c r="AW189" s="288"/>
      <c r="AX189" s="288"/>
      <c r="AY189" s="288"/>
      <c r="AZ189" s="288"/>
      <c r="BA189" s="288"/>
      <c r="BB189" s="288"/>
      <c r="BC189" s="288"/>
      <c r="BD189" s="288"/>
      <c r="BE189" s="288"/>
      <c r="BF189" s="288"/>
      <c r="BG189" s="288"/>
      <c r="BH189" s="288"/>
      <c r="BI189" s="288"/>
      <c r="BJ189" s="288"/>
      <c r="BK189" s="288"/>
      <c r="BL189" s="288"/>
      <c r="BM189" s="288"/>
      <c r="BN189" s="288"/>
      <c r="BO189" s="288"/>
      <c r="BP189" s="288"/>
      <c r="BQ189" s="289"/>
      <c r="BR189" s="289"/>
      <c r="BS189" s="289"/>
      <c r="BT189" s="289"/>
    </row>
    <row r="190" spans="1:72" ht="12.75" x14ac:dyDescent="0.2">
      <c r="A190" s="288"/>
      <c r="B190" s="288"/>
      <c r="C190" s="288"/>
      <c r="D190" s="288"/>
      <c r="E190" s="288"/>
      <c r="F190" s="288"/>
      <c r="G190" s="288"/>
      <c r="H190" s="288"/>
      <c r="I190" s="288"/>
      <c r="J190" s="288"/>
      <c r="K190" s="288"/>
      <c r="L190" s="288"/>
      <c r="M190" s="288"/>
      <c r="N190" s="288"/>
      <c r="O190" s="288"/>
      <c r="P190" s="288"/>
      <c r="Q190" s="288"/>
      <c r="R190" s="288"/>
      <c r="S190" s="288"/>
      <c r="T190" s="288"/>
      <c r="U190" s="288"/>
      <c r="V190" s="288"/>
      <c r="W190" s="288"/>
      <c r="X190" s="288"/>
      <c r="Y190" s="288"/>
      <c r="Z190" s="288"/>
      <c r="AA190" s="288"/>
      <c r="AB190" s="288"/>
      <c r="AC190" s="288"/>
      <c r="AD190" s="288"/>
      <c r="AE190" s="288"/>
      <c r="AF190" s="288"/>
      <c r="AG190" s="288"/>
      <c r="AH190" s="288"/>
      <c r="AI190" s="288"/>
      <c r="AJ190" s="288"/>
      <c r="AK190" s="288"/>
      <c r="AL190" s="288"/>
      <c r="AM190" s="288"/>
      <c r="AN190" s="288"/>
      <c r="AO190" s="288"/>
      <c r="AP190" s="288"/>
      <c r="AQ190" s="288"/>
      <c r="AR190" s="288"/>
      <c r="AS190" s="288"/>
      <c r="AT190" s="288"/>
      <c r="AU190" s="288"/>
      <c r="AV190" s="288"/>
      <c r="AW190" s="288"/>
      <c r="AX190" s="288"/>
      <c r="AY190" s="288"/>
      <c r="AZ190" s="288"/>
      <c r="BA190" s="288"/>
      <c r="BB190" s="288"/>
      <c r="BC190" s="288"/>
      <c r="BD190" s="288"/>
      <c r="BE190" s="288"/>
      <c r="BF190" s="288"/>
      <c r="BG190" s="288"/>
      <c r="BH190" s="288"/>
      <c r="BI190" s="288"/>
      <c r="BJ190" s="288"/>
      <c r="BK190" s="288"/>
      <c r="BL190" s="288"/>
      <c r="BM190" s="288"/>
      <c r="BN190" s="288"/>
      <c r="BO190" s="288"/>
      <c r="BP190" s="288"/>
      <c r="BQ190" s="289"/>
      <c r="BR190" s="289"/>
      <c r="BS190" s="289"/>
      <c r="BT190" s="289"/>
    </row>
    <row r="191" spans="1:72" ht="12.75" x14ac:dyDescent="0.2">
      <c r="A191" s="288"/>
      <c r="B191" s="288"/>
      <c r="C191" s="288"/>
      <c r="D191" s="288"/>
      <c r="E191" s="288"/>
      <c r="F191" s="288"/>
      <c r="G191" s="288"/>
      <c r="H191" s="288"/>
      <c r="I191" s="288"/>
      <c r="J191" s="288"/>
      <c r="K191" s="288"/>
      <c r="L191" s="288"/>
      <c r="M191" s="288"/>
      <c r="N191" s="288"/>
      <c r="O191" s="288"/>
      <c r="P191" s="288"/>
      <c r="Q191" s="288"/>
      <c r="R191" s="288"/>
      <c r="S191" s="288"/>
      <c r="T191" s="288"/>
      <c r="U191" s="288"/>
      <c r="V191" s="288"/>
      <c r="W191" s="288"/>
      <c r="X191" s="288"/>
      <c r="Y191" s="288"/>
      <c r="Z191" s="288"/>
      <c r="AA191" s="288"/>
      <c r="AB191" s="288"/>
      <c r="AC191" s="288"/>
      <c r="AD191" s="288"/>
      <c r="AE191" s="288"/>
      <c r="AF191" s="288"/>
      <c r="AG191" s="288"/>
      <c r="AH191" s="288"/>
      <c r="AI191" s="288"/>
      <c r="AJ191" s="288"/>
      <c r="AK191" s="288"/>
      <c r="AL191" s="288"/>
      <c r="AM191" s="288"/>
      <c r="AN191" s="288"/>
      <c r="AO191" s="288"/>
      <c r="AP191" s="288"/>
      <c r="AQ191" s="288"/>
      <c r="AR191" s="288"/>
      <c r="AS191" s="288"/>
      <c r="AT191" s="288"/>
      <c r="AU191" s="288"/>
      <c r="AV191" s="288"/>
      <c r="AW191" s="288"/>
      <c r="AX191" s="288"/>
      <c r="AY191" s="288"/>
      <c r="AZ191" s="288"/>
      <c r="BA191" s="288"/>
      <c r="BB191" s="288"/>
      <c r="BC191" s="288"/>
      <c r="BD191" s="288"/>
      <c r="BE191" s="288"/>
      <c r="BF191" s="288"/>
      <c r="BG191" s="288"/>
      <c r="BH191" s="288"/>
      <c r="BI191" s="288"/>
      <c r="BJ191" s="288"/>
      <c r="BK191" s="288"/>
      <c r="BL191" s="288"/>
      <c r="BM191" s="288"/>
      <c r="BN191" s="288"/>
      <c r="BO191" s="288"/>
      <c r="BP191" s="288"/>
      <c r="BQ191" s="289"/>
      <c r="BR191" s="289"/>
      <c r="BS191" s="289"/>
      <c r="BT191" s="289"/>
    </row>
    <row r="192" spans="1:72" ht="12.75" x14ac:dyDescent="0.2">
      <c r="A192" s="288"/>
      <c r="B192" s="288"/>
      <c r="C192" s="288"/>
      <c r="D192" s="288"/>
      <c r="E192" s="288"/>
      <c r="F192" s="288"/>
      <c r="G192" s="288"/>
      <c r="H192" s="288"/>
      <c r="I192" s="288"/>
      <c r="J192" s="288"/>
      <c r="K192" s="288"/>
      <c r="L192" s="288"/>
      <c r="M192" s="288"/>
      <c r="N192" s="288"/>
      <c r="O192" s="288"/>
      <c r="P192" s="288"/>
      <c r="Q192" s="288"/>
      <c r="R192" s="288"/>
      <c r="S192" s="288"/>
      <c r="T192" s="288"/>
      <c r="U192" s="288"/>
      <c r="V192" s="288"/>
      <c r="W192" s="288"/>
      <c r="X192" s="288"/>
      <c r="Y192" s="288"/>
      <c r="Z192" s="288"/>
      <c r="AA192" s="288"/>
      <c r="AB192" s="288"/>
      <c r="AC192" s="288"/>
      <c r="AD192" s="288"/>
      <c r="AE192" s="288"/>
      <c r="AF192" s="288"/>
      <c r="AG192" s="288"/>
      <c r="AH192" s="288"/>
      <c r="AI192" s="288"/>
      <c r="AJ192" s="288"/>
      <c r="AK192" s="288"/>
      <c r="AL192" s="288"/>
      <c r="AM192" s="288"/>
      <c r="AN192" s="288"/>
      <c r="AO192" s="288"/>
      <c r="AP192" s="288"/>
      <c r="AQ192" s="288"/>
      <c r="AR192" s="288"/>
      <c r="AS192" s="288"/>
      <c r="AT192" s="288"/>
      <c r="AU192" s="288"/>
      <c r="AV192" s="288"/>
      <c r="AW192" s="288"/>
      <c r="AX192" s="288"/>
      <c r="AY192" s="288"/>
      <c r="AZ192" s="288"/>
      <c r="BA192" s="288"/>
      <c r="BB192" s="288"/>
      <c r="BC192" s="288"/>
      <c r="BD192" s="288"/>
      <c r="BE192" s="288"/>
      <c r="BF192" s="288"/>
      <c r="BG192" s="288"/>
      <c r="BH192" s="288"/>
      <c r="BI192" s="288"/>
      <c r="BJ192" s="288"/>
      <c r="BK192" s="288"/>
      <c r="BL192" s="288"/>
      <c r="BM192" s="288"/>
      <c r="BN192" s="288"/>
      <c r="BO192" s="288"/>
      <c r="BP192" s="288"/>
      <c r="BQ192" s="289"/>
      <c r="BR192" s="289"/>
      <c r="BS192" s="289"/>
      <c r="BT192" s="289"/>
    </row>
    <row r="193" spans="1:72" ht="12.75" x14ac:dyDescent="0.2">
      <c r="A193" s="288"/>
      <c r="B193" s="288"/>
      <c r="C193" s="288"/>
      <c r="D193" s="288"/>
      <c r="E193" s="288"/>
      <c r="F193" s="288"/>
      <c r="G193" s="288"/>
      <c r="H193" s="288"/>
      <c r="I193" s="288"/>
      <c r="J193" s="288"/>
      <c r="K193" s="288"/>
      <c r="L193" s="288"/>
      <c r="M193" s="288"/>
      <c r="N193" s="288"/>
      <c r="O193" s="288"/>
      <c r="P193" s="288"/>
      <c r="Q193" s="288"/>
      <c r="R193" s="288"/>
      <c r="S193" s="288"/>
      <c r="T193" s="288"/>
      <c r="U193" s="288"/>
      <c r="V193" s="288"/>
      <c r="W193" s="288"/>
      <c r="X193" s="288"/>
      <c r="Y193" s="288"/>
      <c r="Z193" s="288"/>
      <c r="AA193" s="288"/>
      <c r="AB193" s="288"/>
      <c r="AC193" s="288"/>
      <c r="AD193" s="288"/>
      <c r="AE193" s="288"/>
      <c r="AF193" s="288"/>
      <c r="AG193" s="288"/>
      <c r="AH193" s="288"/>
      <c r="AI193" s="288"/>
      <c r="AJ193" s="288"/>
      <c r="AK193" s="288"/>
      <c r="AL193" s="288"/>
      <c r="AM193" s="288"/>
      <c r="AN193" s="288"/>
      <c r="AO193" s="288"/>
      <c r="AP193" s="288"/>
      <c r="AQ193" s="288"/>
      <c r="AR193" s="288"/>
      <c r="AS193" s="288"/>
      <c r="AT193" s="288"/>
      <c r="AU193" s="288"/>
      <c r="AV193" s="288"/>
      <c r="AW193" s="288"/>
      <c r="AX193" s="288"/>
      <c r="AY193" s="288"/>
      <c r="AZ193" s="288"/>
      <c r="BA193" s="288"/>
      <c r="BB193" s="288"/>
      <c r="BC193" s="288"/>
      <c r="BD193" s="288"/>
      <c r="BE193" s="288"/>
      <c r="BF193" s="288"/>
      <c r="BG193" s="288"/>
      <c r="BH193" s="288"/>
      <c r="BI193" s="288"/>
      <c r="BJ193" s="288"/>
      <c r="BK193" s="288"/>
      <c r="BL193" s="288"/>
      <c r="BM193" s="288"/>
      <c r="BN193" s="288"/>
      <c r="BO193" s="288"/>
      <c r="BP193" s="288"/>
      <c r="BQ193" s="289"/>
      <c r="BR193" s="289"/>
      <c r="BS193" s="289"/>
      <c r="BT193" s="289"/>
    </row>
    <row r="194" spans="1:72" ht="12.75" x14ac:dyDescent="0.2">
      <c r="A194" s="288"/>
      <c r="B194" s="288"/>
      <c r="C194" s="288"/>
      <c r="D194" s="288"/>
      <c r="E194" s="288"/>
      <c r="F194" s="288"/>
      <c r="G194" s="288"/>
      <c r="H194" s="288"/>
      <c r="I194" s="288"/>
      <c r="J194" s="288"/>
      <c r="K194" s="288"/>
      <c r="L194" s="288"/>
      <c r="M194" s="288"/>
      <c r="N194" s="288"/>
      <c r="O194" s="288"/>
      <c r="P194" s="288"/>
      <c r="Q194" s="288"/>
      <c r="R194" s="288"/>
      <c r="S194" s="288"/>
      <c r="T194" s="288"/>
      <c r="U194" s="288"/>
      <c r="V194" s="288"/>
      <c r="W194" s="288"/>
      <c r="X194" s="288"/>
      <c r="Y194" s="288"/>
      <c r="Z194" s="288"/>
      <c r="AA194" s="288"/>
      <c r="AB194" s="288"/>
      <c r="AC194" s="288"/>
      <c r="AD194" s="288"/>
      <c r="AE194" s="288"/>
      <c r="AF194" s="288"/>
      <c r="AG194" s="288"/>
      <c r="AH194" s="288"/>
      <c r="AI194" s="288"/>
      <c r="AJ194" s="288"/>
      <c r="AK194" s="288"/>
      <c r="AL194" s="288"/>
      <c r="AM194" s="288"/>
      <c r="AN194" s="288"/>
      <c r="AO194" s="288"/>
      <c r="AP194" s="288"/>
      <c r="AQ194" s="288"/>
      <c r="AR194" s="288"/>
      <c r="AS194" s="288"/>
      <c r="AT194" s="288"/>
      <c r="AU194" s="288"/>
      <c r="AV194" s="288"/>
      <c r="AW194" s="288"/>
      <c r="AX194" s="288"/>
      <c r="AY194" s="288"/>
      <c r="AZ194" s="288"/>
      <c r="BA194" s="288"/>
      <c r="BB194" s="288"/>
      <c r="BC194" s="288"/>
      <c r="BD194" s="288"/>
      <c r="BE194" s="288"/>
      <c r="BF194" s="288"/>
      <c r="BG194" s="288"/>
      <c r="BH194" s="288"/>
      <c r="BI194" s="288"/>
      <c r="BJ194" s="288"/>
      <c r="BK194" s="288"/>
      <c r="BL194" s="288"/>
      <c r="BM194" s="288"/>
      <c r="BN194" s="288"/>
      <c r="BO194" s="288"/>
      <c r="BP194" s="288"/>
      <c r="BQ194" s="289"/>
      <c r="BR194" s="289"/>
      <c r="BS194" s="289"/>
      <c r="BT194" s="289"/>
    </row>
    <row r="195" spans="1:72" ht="12.75" x14ac:dyDescent="0.2">
      <c r="A195" s="288"/>
      <c r="B195" s="288"/>
      <c r="C195" s="288"/>
      <c r="D195" s="288"/>
      <c r="E195" s="288"/>
      <c r="F195" s="288"/>
      <c r="G195" s="288"/>
      <c r="H195" s="288"/>
      <c r="I195" s="288"/>
      <c r="J195" s="288"/>
      <c r="K195" s="288"/>
      <c r="L195" s="288"/>
      <c r="M195" s="288"/>
      <c r="N195" s="288"/>
      <c r="O195" s="288"/>
      <c r="P195" s="288"/>
      <c r="Q195" s="288"/>
      <c r="R195" s="288"/>
      <c r="S195" s="288"/>
      <c r="T195" s="288"/>
      <c r="U195" s="288"/>
      <c r="V195" s="288"/>
      <c r="W195" s="288"/>
      <c r="X195" s="288"/>
      <c r="Y195" s="288"/>
      <c r="Z195" s="288"/>
      <c r="AA195" s="288"/>
      <c r="AB195" s="288"/>
      <c r="AC195" s="288"/>
      <c r="AD195" s="288"/>
      <c r="AE195" s="288"/>
      <c r="AF195" s="288"/>
      <c r="AG195" s="288"/>
      <c r="AH195" s="288"/>
      <c r="AI195" s="288"/>
      <c r="AJ195" s="288"/>
      <c r="AK195" s="288"/>
      <c r="AL195" s="288"/>
      <c r="AM195" s="288"/>
      <c r="AN195" s="288"/>
      <c r="AO195" s="288"/>
      <c r="AP195" s="288"/>
      <c r="AQ195" s="288"/>
      <c r="AR195" s="288"/>
      <c r="AS195" s="288"/>
      <c r="AT195" s="288"/>
      <c r="AU195" s="288"/>
      <c r="AV195" s="288"/>
      <c r="AW195" s="288"/>
      <c r="AX195" s="288"/>
      <c r="AY195" s="288"/>
      <c r="AZ195" s="288"/>
      <c r="BA195" s="288"/>
      <c r="BB195" s="288"/>
      <c r="BC195" s="288"/>
      <c r="BD195" s="288"/>
      <c r="BE195" s="288"/>
      <c r="BF195" s="288"/>
      <c r="BG195" s="288"/>
      <c r="BH195" s="288"/>
      <c r="BI195" s="288"/>
      <c r="BJ195" s="288"/>
      <c r="BK195" s="288"/>
      <c r="BL195" s="288"/>
      <c r="BM195" s="288"/>
      <c r="BN195" s="288"/>
      <c r="BO195" s="288"/>
      <c r="BP195" s="288"/>
      <c r="BQ195" s="289"/>
      <c r="BR195" s="289"/>
      <c r="BS195" s="289"/>
      <c r="BT195" s="289"/>
    </row>
    <row r="196" spans="1:72" ht="12.75" x14ac:dyDescent="0.2">
      <c r="A196" s="288"/>
      <c r="B196" s="288"/>
      <c r="C196" s="288"/>
      <c r="D196" s="288"/>
      <c r="E196" s="288"/>
      <c r="F196" s="288"/>
      <c r="G196" s="288"/>
      <c r="H196" s="288"/>
      <c r="I196" s="288"/>
      <c r="J196" s="288"/>
      <c r="K196" s="288"/>
      <c r="L196" s="288"/>
      <c r="M196" s="288"/>
      <c r="N196" s="288"/>
      <c r="O196" s="288"/>
      <c r="P196" s="288"/>
      <c r="Q196" s="288"/>
      <c r="R196" s="288"/>
      <c r="S196" s="288"/>
      <c r="T196" s="288"/>
      <c r="U196" s="288"/>
      <c r="V196" s="288"/>
      <c r="W196" s="288"/>
      <c r="X196" s="288"/>
      <c r="Y196" s="288"/>
      <c r="Z196" s="288"/>
      <c r="AA196" s="288"/>
      <c r="AB196" s="288"/>
      <c r="AC196" s="288"/>
      <c r="AD196" s="288"/>
      <c r="AE196" s="288"/>
      <c r="AF196" s="288"/>
      <c r="AG196" s="288"/>
      <c r="AH196" s="288"/>
      <c r="AI196" s="288"/>
      <c r="AJ196" s="288"/>
      <c r="AK196" s="288"/>
      <c r="AL196" s="288"/>
      <c r="AM196" s="288"/>
      <c r="AN196" s="288"/>
      <c r="AO196" s="288"/>
      <c r="AP196" s="288"/>
      <c r="AQ196" s="288"/>
      <c r="AR196" s="288"/>
      <c r="AS196" s="288"/>
      <c r="AT196" s="288"/>
      <c r="AU196" s="288"/>
      <c r="AV196" s="288"/>
      <c r="AW196" s="288"/>
      <c r="AX196" s="288"/>
      <c r="AY196" s="288"/>
      <c r="AZ196" s="288"/>
      <c r="BA196" s="288"/>
      <c r="BB196" s="288"/>
      <c r="BC196" s="288"/>
      <c r="BD196" s="288"/>
      <c r="BE196" s="288"/>
      <c r="BF196" s="288"/>
      <c r="BG196" s="288"/>
      <c r="BH196" s="288"/>
      <c r="BI196" s="288"/>
      <c r="BJ196" s="288"/>
      <c r="BK196" s="288"/>
      <c r="BL196" s="288"/>
      <c r="BM196" s="288"/>
      <c r="BN196" s="288"/>
      <c r="BO196" s="288"/>
      <c r="BP196" s="288"/>
      <c r="BQ196" s="289"/>
      <c r="BR196" s="289"/>
      <c r="BS196" s="289"/>
      <c r="BT196" s="289"/>
    </row>
    <row r="197" spans="1:72" ht="12.75" x14ac:dyDescent="0.2">
      <c r="A197" s="288"/>
      <c r="B197" s="288"/>
      <c r="C197" s="288"/>
      <c r="D197" s="288"/>
      <c r="E197" s="288"/>
      <c r="F197" s="288"/>
      <c r="G197" s="288"/>
      <c r="H197" s="288"/>
      <c r="I197" s="288"/>
      <c r="J197" s="288"/>
      <c r="K197" s="288"/>
      <c r="L197" s="288"/>
      <c r="M197" s="288"/>
      <c r="N197" s="288"/>
      <c r="O197" s="288"/>
      <c r="P197" s="288"/>
      <c r="Q197" s="288"/>
      <c r="R197" s="288"/>
      <c r="S197" s="288"/>
      <c r="T197" s="288"/>
      <c r="U197" s="288"/>
      <c r="V197" s="288"/>
      <c r="W197" s="288"/>
      <c r="X197" s="288"/>
      <c r="Y197" s="288"/>
      <c r="Z197" s="288"/>
      <c r="AA197" s="288"/>
      <c r="AB197" s="288"/>
      <c r="AC197" s="288"/>
      <c r="AD197" s="288"/>
      <c r="AE197" s="288"/>
      <c r="AF197" s="288"/>
      <c r="AG197" s="288"/>
      <c r="AH197" s="288"/>
      <c r="AI197" s="288"/>
      <c r="AJ197" s="288"/>
      <c r="AK197" s="288"/>
      <c r="AL197" s="288"/>
      <c r="AM197" s="288"/>
      <c r="AN197" s="288"/>
      <c r="AO197" s="288"/>
      <c r="AP197" s="288"/>
      <c r="AQ197" s="288"/>
      <c r="AR197" s="288"/>
      <c r="AS197" s="288"/>
      <c r="AT197" s="288"/>
      <c r="AU197" s="288"/>
      <c r="AV197" s="288"/>
      <c r="AW197" s="288"/>
      <c r="AX197" s="288"/>
      <c r="AY197" s="288"/>
      <c r="AZ197" s="288"/>
      <c r="BA197" s="288"/>
      <c r="BB197" s="288"/>
      <c r="BC197" s="288"/>
      <c r="BD197" s="288"/>
      <c r="BE197" s="288"/>
      <c r="BF197" s="288"/>
      <c r="BG197" s="288"/>
      <c r="BH197" s="288"/>
      <c r="BI197" s="288"/>
      <c r="BJ197" s="288"/>
      <c r="BK197" s="288"/>
      <c r="BL197" s="288"/>
      <c r="BM197" s="288"/>
      <c r="BN197" s="288"/>
      <c r="BO197" s="288"/>
      <c r="BP197" s="288"/>
      <c r="BQ197" s="289"/>
      <c r="BR197" s="289"/>
      <c r="BS197" s="289"/>
      <c r="BT197" s="289"/>
    </row>
    <row r="198" spans="1:72" ht="12.75" x14ac:dyDescent="0.2">
      <c r="A198" s="288"/>
      <c r="B198" s="288"/>
      <c r="C198" s="288"/>
      <c r="D198" s="288"/>
      <c r="E198" s="288"/>
      <c r="F198" s="288"/>
      <c r="G198" s="288"/>
      <c r="H198" s="288"/>
      <c r="I198" s="288"/>
      <c r="J198" s="288"/>
      <c r="K198" s="288"/>
      <c r="L198" s="288"/>
      <c r="M198" s="288"/>
      <c r="N198" s="288"/>
      <c r="O198" s="288"/>
      <c r="P198" s="288"/>
      <c r="Q198" s="288"/>
      <c r="R198" s="288"/>
      <c r="S198" s="288"/>
      <c r="T198" s="288"/>
      <c r="U198" s="288"/>
      <c r="V198" s="288"/>
      <c r="W198" s="288"/>
      <c r="X198" s="288"/>
      <c r="Y198" s="288"/>
      <c r="Z198" s="288"/>
      <c r="AA198" s="288"/>
      <c r="AB198" s="288"/>
      <c r="AC198" s="288"/>
      <c r="AD198" s="288"/>
      <c r="AE198" s="288"/>
      <c r="AF198" s="288"/>
      <c r="AG198" s="288"/>
      <c r="AH198" s="288"/>
      <c r="AI198" s="288"/>
      <c r="AJ198" s="288"/>
      <c r="AK198" s="288"/>
      <c r="AL198" s="288"/>
      <c r="AM198" s="288"/>
      <c r="AN198" s="288"/>
      <c r="AO198" s="288"/>
      <c r="AP198" s="288"/>
      <c r="AQ198" s="288"/>
      <c r="AR198" s="288"/>
      <c r="AS198" s="288"/>
      <c r="AT198" s="288"/>
      <c r="AU198" s="288"/>
      <c r="AV198" s="288"/>
      <c r="AW198" s="288"/>
      <c r="AX198" s="288"/>
      <c r="AY198" s="288"/>
      <c r="AZ198" s="288"/>
      <c r="BA198" s="288"/>
      <c r="BB198" s="288"/>
      <c r="BC198" s="288"/>
      <c r="BD198" s="288"/>
      <c r="BE198" s="288"/>
      <c r="BF198" s="288"/>
      <c r="BG198" s="288"/>
      <c r="BH198" s="288"/>
      <c r="BI198" s="288"/>
      <c r="BJ198" s="288"/>
      <c r="BK198" s="288"/>
      <c r="BL198" s="288"/>
      <c r="BM198" s="288"/>
      <c r="BN198" s="288"/>
      <c r="BO198" s="288"/>
      <c r="BP198" s="288"/>
      <c r="BQ198" s="289"/>
      <c r="BR198" s="289"/>
      <c r="BS198" s="289"/>
      <c r="BT198" s="289"/>
    </row>
    <row r="199" spans="1:72" ht="12.75" x14ac:dyDescent="0.2">
      <c r="A199" s="288"/>
      <c r="B199" s="288"/>
      <c r="C199" s="288"/>
      <c r="D199" s="288"/>
      <c r="E199" s="288"/>
      <c r="F199" s="288"/>
      <c r="G199" s="288"/>
      <c r="H199" s="288"/>
      <c r="I199" s="288"/>
      <c r="J199" s="288"/>
      <c r="K199" s="288"/>
      <c r="L199" s="288"/>
      <c r="M199" s="288"/>
      <c r="N199" s="288"/>
      <c r="O199" s="288"/>
      <c r="P199" s="288"/>
      <c r="Q199" s="288"/>
      <c r="R199" s="288"/>
      <c r="S199" s="288"/>
      <c r="T199" s="288"/>
      <c r="U199" s="288"/>
      <c r="V199" s="288"/>
      <c r="W199" s="288"/>
      <c r="X199" s="288"/>
      <c r="Y199" s="288"/>
      <c r="Z199" s="288"/>
      <c r="AA199" s="288"/>
      <c r="AB199" s="288"/>
      <c r="AC199" s="288"/>
      <c r="AD199" s="288"/>
      <c r="AE199" s="288"/>
      <c r="AF199" s="288"/>
      <c r="AG199" s="288"/>
      <c r="AH199" s="288"/>
      <c r="AI199" s="288"/>
      <c r="AJ199" s="288"/>
      <c r="AK199" s="288"/>
      <c r="AL199" s="288"/>
      <c r="AM199" s="288"/>
      <c r="AN199" s="288"/>
      <c r="AO199" s="288"/>
      <c r="AP199" s="288"/>
      <c r="AQ199" s="288"/>
      <c r="AR199" s="288"/>
      <c r="AS199" s="288"/>
      <c r="AT199" s="288"/>
      <c r="AU199" s="288"/>
      <c r="AV199" s="288"/>
      <c r="AW199" s="288"/>
      <c r="AX199" s="288"/>
      <c r="AY199" s="288"/>
      <c r="AZ199" s="288"/>
      <c r="BA199" s="288"/>
      <c r="BB199" s="288"/>
      <c r="BC199" s="288"/>
      <c r="BD199" s="288"/>
      <c r="BE199" s="288"/>
      <c r="BF199" s="288"/>
      <c r="BG199" s="288"/>
      <c r="BH199" s="288"/>
      <c r="BI199" s="288"/>
      <c r="BJ199" s="288"/>
      <c r="BK199" s="288"/>
      <c r="BL199" s="288"/>
      <c r="BM199" s="288"/>
      <c r="BN199" s="288"/>
      <c r="BO199" s="288"/>
      <c r="BP199" s="288"/>
      <c r="BQ199" s="289"/>
      <c r="BR199" s="289"/>
      <c r="BS199" s="289"/>
      <c r="BT199" s="289"/>
    </row>
    <row r="200" spans="1:72" ht="12.75" x14ac:dyDescent="0.2">
      <c r="A200" s="288"/>
      <c r="B200" s="288"/>
      <c r="C200" s="288"/>
      <c r="D200" s="288"/>
      <c r="E200" s="288"/>
      <c r="F200" s="288"/>
      <c r="G200" s="288"/>
      <c r="H200" s="288"/>
      <c r="I200" s="288"/>
      <c r="J200" s="288"/>
      <c r="K200" s="288"/>
      <c r="L200" s="288"/>
      <c r="M200" s="288"/>
      <c r="N200" s="288"/>
      <c r="O200" s="288"/>
      <c r="P200" s="288"/>
      <c r="Q200" s="288"/>
      <c r="R200" s="288"/>
      <c r="S200" s="288"/>
      <c r="T200" s="288"/>
      <c r="U200" s="288"/>
      <c r="V200" s="288"/>
      <c r="W200" s="288"/>
      <c r="X200" s="288"/>
      <c r="Y200" s="288"/>
      <c r="Z200" s="288"/>
      <c r="AA200" s="288"/>
      <c r="AB200" s="288"/>
      <c r="AC200" s="288"/>
      <c r="AD200" s="288"/>
      <c r="AE200" s="288"/>
      <c r="AF200" s="288"/>
      <c r="AG200" s="288"/>
      <c r="AH200" s="288"/>
      <c r="AI200" s="288"/>
      <c r="AJ200" s="288"/>
      <c r="AK200" s="288"/>
      <c r="AL200" s="288"/>
      <c r="AM200" s="288"/>
      <c r="AN200" s="288"/>
      <c r="AO200" s="288"/>
      <c r="AP200" s="288"/>
      <c r="AQ200" s="288"/>
      <c r="AR200" s="288"/>
      <c r="AS200" s="288"/>
      <c r="AT200" s="288"/>
      <c r="AU200" s="288"/>
      <c r="AV200" s="288"/>
      <c r="AW200" s="288"/>
      <c r="AX200" s="288"/>
      <c r="AY200" s="288"/>
      <c r="AZ200" s="288"/>
      <c r="BA200" s="288"/>
      <c r="BB200" s="288"/>
      <c r="BC200" s="288"/>
      <c r="BD200" s="288"/>
      <c r="BE200" s="288"/>
      <c r="BF200" s="288"/>
      <c r="BG200" s="288"/>
      <c r="BH200" s="288"/>
      <c r="BI200" s="288"/>
      <c r="BJ200" s="288"/>
      <c r="BK200" s="288"/>
      <c r="BL200" s="288"/>
      <c r="BM200" s="288"/>
      <c r="BN200" s="288"/>
      <c r="BO200" s="288"/>
      <c r="BP200" s="288"/>
      <c r="BQ200" s="289"/>
      <c r="BR200" s="289"/>
      <c r="BS200" s="289"/>
      <c r="BT200" s="289"/>
    </row>
    <row r="201" spans="1:72" ht="12.75" x14ac:dyDescent="0.2">
      <c r="A201" s="288"/>
      <c r="B201" s="288"/>
      <c r="C201" s="288"/>
      <c r="D201" s="288"/>
      <c r="E201" s="288"/>
      <c r="F201" s="288"/>
      <c r="G201" s="288"/>
      <c r="H201" s="288"/>
      <c r="I201" s="288"/>
      <c r="J201" s="288"/>
      <c r="K201" s="288"/>
      <c r="L201" s="288"/>
      <c r="M201" s="288"/>
      <c r="N201" s="288"/>
      <c r="O201" s="288"/>
      <c r="P201" s="288"/>
      <c r="Q201" s="288"/>
      <c r="R201" s="288"/>
      <c r="S201" s="288"/>
      <c r="T201" s="288"/>
      <c r="U201" s="288"/>
      <c r="V201" s="288"/>
      <c r="W201" s="288"/>
      <c r="X201" s="288"/>
      <c r="Y201" s="288"/>
      <c r="Z201" s="288"/>
      <c r="AA201" s="288"/>
      <c r="AB201" s="288"/>
      <c r="AC201" s="288"/>
      <c r="AD201" s="288"/>
      <c r="AE201" s="288"/>
      <c r="AF201" s="288"/>
      <c r="AG201" s="288"/>
      <c r="AH201" s="288"/>
      <c r="AI201" s="288"/>
      <c r="AJ201" s="288"/>
      <c r="AK201" s="288"/>
      <c r="AL201" s="288"/>
      <c r="AM201" s="288"/>
      <c r="AN201" s="288"/>
      <c r="AO201" s="288"/>
      <c r="AP201" s="288"/>
      <c r="AQ201" s="288"/>
      <c r="AR201" s="288"/>
      <c r="AS201" s="288"/>
      <c r="AT201" s="288"/>
      <c r="AU201" s="288"/>
      <c r="AV201" s="288"/>
      <c r="AW201" s="288"/>
      <c r="AX201" s="288"/>
      <c r="AY201" s="288"/>
      <c r="AZ201" s="288"/>
      <c r="BA201" s="288"/>
      <c r="BB201" s="288"/>
      <c r="BC201" s="288"/>
      <c r="BD201" s="288"/>
      <c r="BE201" s="288"/>
      <c r="BF201" s="288"/>
      <c r="BG201" s="288"/>
      <c r="BH201" s="288"/>
      <c r="BI201" s="288"/>
      <c r="BJ201" s="288"/>
      <c r="BK201" s="288"/>
      <c r="BL201" s="288"/>
      <c r="BM201" s="288"/>
      <c r="BN201" s="288"/>
      <c r="BO201" s="288"/>
      <c r="BP201" s="288"/>
      <c r="BQ201" s="289"/>
      <c r="BR201" s="289"/>
      <c r="BS201" s="289"/>
      <c r="BT201" s="289"/>
    </row>
    <row r="202" spans="1:72" ht="12.75" x14ac:dyDescent="0.2">
      <c r="A202" s="288"/>
      <c r="B202" s="288"/>
      <c r="C202" s="288"/>
      <c r="D202" s="288"/>
      <c r="E202" s="288"/>
      <c r="F202" s="288"/>
      <c r="G202" s="288"/>
      <c r="H202" s="288"/>
      <c r="I202" s="288"/>
      <c r="J202" s="288"/>
      <c r="K202" s="288"/>
      <c r="L202" s="288"/>
      <c r="M202" s="288"/>
      <c r="N202" s="288"/>
      <c r="O202" s="288"/>
      <c r="P202" s="288"/>
      <c r="Q202" s="288"/>
      <c r="R202" s="288"/>
      <c r="S202" s="288"/>
      <c r="T202" s="288"/>
      <c r="U202" s="288"/>
      <c r="V202" s="288"/>
      <c r="W202" s="288"/>
      <c r="X202" s="288"/>
      <c r="Y202" s="288"/>
      <c r="Z202" s="288"/>
      <c r="AA202" s="288"/>
      <c r="AB202" s="288"/>
      <c r="AC202" s="288"/>
      <c r="AD202" s="288"/>
      <c r="AE202" s="288"/>
      <c r="AF202" s="288"/>
      <c r="AG202" s="288"/>
      <c r="AH202" s="288"/>
      <c r="AI202" s="288"/>
      <c r="AJ202" s="288"/>
      <c r="AK202" s="288"/>
      <c r="AL202" s="288"/>
      <c r="AM202" s="288"/>
      <c r="AN202" s="288"/>
      <c r="AO202" s="288"/>
      <c r="AP202" s="288"/>
      <c r="AQ202" s="288"/>
      <c r="AR202" s="288"/>
      <c r="AS202" s="288"/>
      <c r="AT202" s="288"/>
      <c r="AU202" s="288"/>
      <c r="AV202" s="288"/>
      <c r="AW202" s="288"/>
      <c r="AX202" s="288"/>
      <c r="AY202" s="288"/>
      <c r="AZ202" s="288"/>
      <c r="BA202" s="288"/>
      <c r="BB202" s="288"/>
      <c r="BC202" s="288"/>
      <c r="BD202" s="288"/>
      <c r="BE202" s="288"/>
      <c r="BF202" s="288"/>
      <c r="BG202" s="288"/>
      <c r="BH202" s="288"/>
      <c r="BI202" s="288"/>
      <c r="BJ202" s="288"/>
      <c r="BK202" s="288"/>
      <c r="BL202" s="288"/>
      <c r="BM202" s="288"/>
      <c r="BN202" s="288"/>
      <c r="BO202" s="288"/>
      <c r="BP202" s="288"/>
      <c r="BQ202" s="289"/>
      <c r="BR202" s="289"/>
      <c r="BS202" s="289"/>
      <c r="BT202" s="289"/>
    </row>
    <row r="203" spans="1:72" ht="12.75" x14ac:dyDescent="0.2">
      <c r="A203" s="288"/>
      <c r="B203" s="288"/>
      <c r="C203" s="288"/>
      <c r="D203" s="288"/>
      <c r="E203" s="288"/>
      <c r="F203" s="288"/>
      <c r="G203" s="288"/>
      <c r="H203" s="288"/>
      <c r="I203" s="288"/>
      <c r="J203" s="288"/>
      <c r="K203" s="288"/>
      <c r="L203" s="288"/>
      <c r="M203" s="288"/>
      <c r="N203" s="288"/>
      <c r="O203" s="288"/>
      <c r="P203" s="288"/>
      <c r="Q203" s="288"/>
      <c r="R203" s="288"/>
      <c r="S203" s="288"/>
      <c r="T203" s="288"/>
      <c r="U203" s="288"/>
      <c r="V203" s="288"/>
      <c r="W203" s="288"/>
      <c r="X203" s="288"/>
      <c r="Y203" s="288"/>
      <c r="Z203" s="288"/>
      <c r="AA203" s="288"/>
      <c r="AB203" s="288"/>
      <c r="AC203" s="288"/>
      <c r="AD203" s="288"/>
      <c r="AE203" s="288"/>
      <c r="AF203" s="288"/>
      <c r="AG203" s="288"/>
      <c r="AH203" s="288"/>
      <c r="AI203" s="288"/>
      <c r="AJ203" s="288"/>
      <c r="AK203" s="288"/>
      <c r="AL203" s="288"/>
      <c r="AM203" s="288"/>
      <c r="AN203" s="288"/>
      <c r="AO203" s="288"/>
      <c r="AP203" s="288"/>
      <c r="AQ203" s="288"/>
      <c r="AR203" s="288"/>
      <c r="AS203" s="288"/>
      <c r="AT203" s="288"/>
      <c r="AU203" s="288"/>
      <c r="AV203" s="288"/>
      <c r="AW203" s="288"/>
      <c r="AX203" s="288"/>
      <c r="AY203" s="288"/>
      <c r="AZ203" s="288"/>
      <c r="BA203" s="288"/>
      <c r="BB203" s="288"/>
      <c r="BC203" s="288"/>
      <c r="BD203" s="288"/>
      <c r="BE203" s="288"/>
      <c r="BF203" s="288"/>
      <c r="BG203" s="288"/>
      <c r="BH203" s="288"/>
      <c r="BI203" s="288"/>
      <c r="BJ203" s="288"/>
      <c r="BK203" s="288"/>
      <c r="BL203" s="288"/>
      <c r="BM203" s="288"/>
      <c r="BN203" s="288"/>
      <c r="BO203" s="288"/>
      <c r="BP203" s="288"/>
      <c r="BQ203" s="289"/>
      <c r="BR203" s="289"/>
      <c r="BS203" s="289"/>
      <c r="BT203" s="289"/>
    </row>
    <row r="204" spans="1:72" ht="12.75" x14ac:dyDescent="0.2">
      <c r="A204" s="288"/>
      <c r="B204" s="288"/>
      <c r="C204" s="288"/>
      <c r="D204" s="288"/>
      <c r="E204" s="288"/>
      <c r="F204" s="288"/>
      <c r="G204" s="288"/>
      <c r="H204" s="288"/>
      <c r="I204" s="288"/>
      <c r="J204" s="288"/>
      <c r="K204" s="288"/>
      <c r="L204" s="288"/>
      <c r="M204" s="288"/>
      <c r="N204" s="288"/>
      <c r="O204" s="288"/>
      <c r="P204" s="288"/>
      <c r="Q204" s="288"/>
      <c r="R204" s="288"/>
      <c r="S204" s="288"/>
      <c r="T204" s="288"/>
      <c r="U204" s="288"/>
      <c r="V204" s="288"/>
      <c r="W204" s="288"/>
      <c r="X204" s="288"/>
      <c r="Y204" s="288"/>
      <c r="Z204" s="288"/>
      <c r="AA204" s="288"/>
      <c r="AB204" s="288"/>
      <c r="AC204" s="288"/>
      <c r="AD204" s="288"/>
      <c r="AE204" s="288"/>
      <c r="AF204" s="288"/>
      <c r="AG204" s="288"/>
      <c r="AH204" s="288"/>
      <c r="AI204" s="288"/>
      <c r="AJ204" s="288"/>
      <c r="AK204" s="288"/>
      <c r="AL204" s="288"/>
      <c r="AM204" s="288"/>
      <c r="AN204" s="288"/>
      <c r="AO204" s="288"/>
      <c r="AP204" s="288"/>
      <c r="AQ204" s="288"/>
      <c r="AR204" s="288"/>
      <c r="AS204" s="288"/>
      <c r="AT204" s="288"/>
      <c r="AU204" s="288"/>
      <c r="AV204" s="288"/>
      <c r="AW204" s="288"/>
      <c r="AX204" s="288"/>
      <c r="AY204" s="288"/>
      <c r="AZ204" s="288"/>
      <c r="BA204" s="288"/>
      <c r="BB204" s="288"/>
      <c r="BC204" s="288"/>
      <c r="BD204" s="288"/>
      <c r="BE204" s="288"/>
      <c r="BF204" s="288"/>
      <c r="BG204" s="288"/>
      <c r="BH204" s="288"/>
      <c r="BI204" s="288"/>
      <c r="BJ204" s="288"/>
      <c r="BK204" s="288"/>
      <c r="BL204" s="288"/>
      <c r="BM204" s="288"/>
      <c r="BN204" s="288"/>
      <c r="BO204" s="288"/>
      <c r="BP204" s="288"/>
      <c r="BQ204" s="289"/>
      <c r="BR204" s="289"/>
      <c r="BS204" s="289"/>
      <c r="BT204" s="289"/>
    </row>
    <row r="205" spans="1:72" ht="12.75" x14ac:dyDescent="0.2">
      <c r="A205" s="288"/>
      <c r="B205" s="288"/>
      <c r="C205" s="288"/>
      <c r="D205" s="288"/>
      <c r="E205" s="288"/>
      <c r="F205" s="288"/>
      <c r="G205" s="288"/>
      <c r="H205" s="288"/>
      <c r="I205" s="288"/>
      <c r="J205" s="288"/>
      <c r="K205" s="288"/>
      <c r="L205" s="288"/>
      <c r="M205" s="288"/>
      <c r="N205" s="288"/>
      <c r="O205" s="288"/>
      <c r="P205" s="288"/>
      <c r="Q205" s="288"/>
      <c r="R205" s="288"/>
      <c r="S205" s="288"/>
      <c r="T205" s="288"/>
      <c r="U205" s="288"/>
      <c r="V205" s="288"/>
      <c r="W205" s="288"/>
      <c r="X205" s="288"/>
      <c r="Y205" s="288"/>
      <c r="Z205" s="288"/>
      <c r="AA205" s="288"/>
      <c r="AB205" s="288"/>
      <c r="AC205" s="288"/>
      <c r="AD205" s="288"/>
      <c r="AE205" s="288"/>
      <c r="AF205" s="288"/>
      <c r="AG205" s="288"/>
      <c r="AH205" s="288"/>
      <c r="AI205" s="288"/>
      <c r="AJ205" s="288"/>
      <c r="AK205" s="288"/>
      <c r="AL205" s="288"/>
      <c r="AM205" s="288"/>
      <c r="AN205" s="288"/>
      <c r="AO205" s="288"/>
      <c r="AP205" s="288"/>
      <c r="AQ205" s="288"/>
      <c r="AR205" s="288"/>
      <c r="AS205" s="288"/>
      <c r="AT205" s="288"/>
      <c r="AU205" s="288"/>
      <c r="AV205" s="288"/>
      <c r="AW205" s="288"/>
      <c r="AX205" s="288"/>
      <c r="AY205" s="288"/>
      <c r="AZ205" s="288"/>
      <c r="BA205" s="288"/>
      <c r="BB205" s="288"/>
      <c r="BC205" s="288"/>
      <c r="BD205" s="288"/>
      <c r="BE205" s="288"/>
      <c r="BF205" s="288"/>
      <c r="BG205" s="288"/>
      <c r="BH205" s="288"/>
      <c r="BI205" s="288"/>
      <c r="BJ205" s="288"/>
      <c r="BK205" s="288"/>
      <c r="BL205" s="288"/>
      <c r="BM205" s="288"/>
      <c r="BN205" s="288"/>
      <c r="BO205" s="288"/>
      <c r="BP205" s="288"/>
      <c r="BQ205" s="289"/>
      <c r="BR205" s="289"/>
      <c r="BS205" s="289"/>
      <c r="BT205" s="289"/>
    </row>
    <row r="206" spans="1:72" ht="12.75" x14ac:dyDescent="0.2">
      <c r="A206" s="288"/>
      <c r="B206" s="288"/>
      <c r="C206" s="288"/>
      <c r="D206" s="288"/>
      <c r="E206" s="288"/>
      <c r="F206" s="288"/>
      <c r="G206" s="288"/>
      <c r="H206" s="288"/>
      <c r="I206" s="288"/>
      <c r="J206" s="288"/>
      <c r="K206" s="288"/>
      <c r="L206" s="288"/>
      <c r="M206" s="288"/>
      <c r="N206" s="288"/>
      <c r="O206" s="288"/>
      <c r="P206" s="288"/>
      <c r="Q206" s="288"/>
      <c r="R206" s="288"/>
      <c r="S206" s="288"/>
      <c r="T206" s="288"/>
      <c r="U206" s="288"/>
      <c r="V206" s="288"/>
      <c r="W206" s="288"/>
      <c r="X206" s="288"/>
      <c r="Y206" s="288"/>
      <c r="Z206" s="288"/>
      <c r="AA206" s="288"/>
      <c r="AB206" s="288"/>
      <c r="AC206" s="288"/>
      <c r="AD206" s="288"/>
      <c r="AE206" s="288"/>
      <c r="AF206" s="288"/>
      <c r="AG206" s="288"/>
      <c r="AH206" s="288"/>
      <c r="AI206" s="288"/>
      <c r="AJ206" s="288"/>
      <c r="AK206" s="288"/>
      <c r="AL206" s="288"/>
      <c r="AM206" s="288"/>
      <c r="AN206" s="288"/>
      <c r="AO206" s="288"/>
      <c r="AP206" s="288"/>
      <c r="AQ206" s="288"/>
      <c r="AR206" s="288"/>
      <c r="AS206" s="288"/>
      <c r="AT206" s="288"/>
      <c r="AU206" s="288"/>
      <c r="AV206" s="288"/>
      <c r="AW206" s="288"/>
      <c r="AX206" s="288"/>
      <c r="AY206" s="288"/>
      <c r="AZ206" s="288"/>
      <c r="BA206" s="288"/>
      <c r="BB206" s="288"/>
      <c r="BC206" s="288"/>
      <c r="BD206" s="288"/>
      <c r="BE206" s="288"/>
      <c r="BF206" s="288"/>
      <c r="BG206" s="288"/>
      <c r="BH206" s="288"/>
      <c r="BI206" s="288"/>
      <c r="BJ206" s="288"/>
      <c r="BK206" s="288"/>
      <c r="BL206" s="288"/>
      <c r="BM206" s="288"/>
      <c r="BN206" s="288"/>
      <c r="BO206" s="288"/>
      <c r="BP206" s="288"/>
      <c r="BQ206" s="289"/>
      <c r="BR206" s="289"/>
      <c r="BS206" s="289"/>
      <c r="BT206" s="289"/>
    </row>
    <row r="207" spans="1:72" ht="12.75" x14ac:dyDescent="0.2">
      <c r="A207" s="288"/>
      <c r="B207" s="288"/>
      <c r="C207" s="288"/>
      <c r="D207" s="288"/>
      <c r="E207" s="288"/>
      <c r="F207" s="288"/>
      <c r="G207" s="288"/>
      <c r="H207" s="288"/>
      <c r="I207" s="288"/>
      <c r="J207" s="288"/>
      <c r="K207" s="288"/>
      <c r="L207" s="288"/>
      <c r="M207" s="288"/>
      <c r="N207" s="288"/>
      <c r="O207" s="288"/>
      <c r="P207" s="288"/>
      <c r="Q207" s="288"/>
      <c r="R207" s="288"/>
      <c r="S207" s="288"/>
      <c r="T207" s="288"/>
      <c r="U207" s="288"/>
      <c r="V207" s="288"/>
      <c r="W207" s="288"/>
      <c r="X207" s="288"/>
      <c r="Y207" s="288"/>
      <c r="Z207" s="288"/>
      <c r="AA207" s="288"/>
      <c r="AB207" s="288"/>
      <c r="AC207" s="288"/>
      <c r="AD207" s="288"/>
      <c r="AE207" s="288"/>
      <c r="AF207" s="288"/>
      <c r="AG207" s="288"/>
      <c r="AH207" s="288"/>
      <c r="AI207" s="288"/>
      <c r="AJ207" s="288"/>
      <c r="AK207" s="288"/>
      <c r="AL207" s="288"/>
      <c r="AM207" s="288"/>
      <c r="AN207" s="288"/>
      <c r="AO207" s="288"/>
      <c r="AP207" s="288"/>
      <c r="AQ207" s="288"/>
      <c r="AR207" s="288"/>
      <c r="AS207" s="288"/>
      <c r="AT207" s="288"/>
      <c r="AU207" s="288"/>
      <c r="AV207" s="288"/>
      <c r="AW207" s="288"/>
      <c r="AX207" s="288"/>
      <c r="AY207" s="288"/>
      <c r="AZ207" s="288"/>
      <c r="BA207" s="288"/>
      <c r="BB207" s="288"/>
      <c r="BC207" s="288"/>
      <c r="BD207" s="288"/>
      <c r="BE207" s="288"/>
      <c r="BF207" s="288"/>
      <c r="BG207" s="288"/>
      <c r="BH207" s="288"/>
      <c r="BI207" s="288"/>
      <c r="BJ207" s="288"/>
      <c r="BK207" s="288"/>
      <c r="BL207" s="288"/>
      <c r="BM207" s="288"/>
      <c r="BN207" s="288"/>
      <c r="BO207" s="288"/>
      <c r="BP207" s="288"/>
      <c r="BQ207" s="289"/>
      <c r="BR207" s="289"/>
      <c r="BS207" s="289"/>
      <c r="BT207" s="289"/>
    </row>
    <row r="208" spans="1:72" ht="12.75" x14ac:dyDescent="0.2">
      <c r="A208" s="288"/>
      <c r="B208" s="288"/>
      <c r="C208" s="288"/>
      <c r="D208" s="288"/>
      <c r="E208" s="288"/>
      <c r="F208" s="288"/>
      <c r="G208" s="288"/>
      <c r="H208" s="288"/>
      <c r="I208" s="288"/>
      <c r="J208" s="288"/>
      <c r="K208" s="288"/>
      <c r="L208" s="288"/>
      <c r="M208" s="288"/>
      <c r="N208" s="288"/>
      <c r="O208" s="288"/>
      <c r="P208" s="288"/>
      <c r="Q208" s="288"/>
      <c r="R208" s="288"/>
      <c r="S208" s="288"/>
      <c r="T208" s="288"/>
      <c r="U208" s="288"/>
      <c r="V208" s="288"/>
      <c r="W208" s="288"/>
      <c r="X208" s="288"/>
      <c r="Y208" s="288"/>
      <c r="Z208" s="288"/>
      <c r="AA208" s="288"/>
      <c r="AB208" s="288"/>
      <c r="AC208" s="288"/>
      <c r="AD208" s="288"/>
      <c r="AE208" s="288"/>
      <c r="AF208" s="288"/>
      <c r="AG208" s="288"/>
      <c r="AH208" s="288"/>
      <c r="AI208" s="288"/>
      <c r="AJ208" s="288"/>
      <c r="AK208" s="288"/>
      <c r="AL208" s="288"/>
      <c r="AM208" s="288"/>
      <c r="AN208" s="288"/>
      <c r="AO208" s="288"/>
      <c r="AP208" s="288"/>
      <c r="AQ208" s="288"/>
      <c r="AR208" s="288"/>
      <c r="AS208" s="288"/>
      <c r="AT208" s="288"/>
      <c r="AU208" s="288"/>
      <c r="AV208" s="288"/>
      <c r="AW208" s="288"/>
      <c r="AX208" s="288"/>
      <c r="AY208" s="288"/>
      <c r="AZ208" s="288"/>
      <c r="BA208" s="288"/>
      <c r="BB208" s="288"/>
      <c r="BC208" s="288"/>
      <c r="BD208" s="288"/>
      <c r="BE208" s="288"/>
      <c r="BF208" s="288"/>
      <c r="BG208" s="288"/>
      <c r="BH208" s="288"/>
      <c r="BI208" s="288"/>
      <c r="BJ208" s="288"/>
      <c r="BK208" s="288"/>
      <c r="BL208" s="288"/>
      <c r="BM208" s="288"/>
      <c r="BN208" s="288"/>
      <c r="BO208" s="288"/>
      <c r="BP208" s="288"/>
      <c r="BQ208" s="289"/>
      <c r="BR208" s="289"/>
      <c r="BS208" s="289"/>
      <c r="BT208" s="289"/>
    </row>
    <row r="209" spans="1:72" ht="12.75" x14ac:dyDescent="0.2">
      <c r="A209" s="288"/>
      <c r="B209" s="288"/>
      <c r="C209" s="288"/>
      <c r="D209" s="288"/>
      <c r="E209" s="288"/>
      <c r="F209" s="288"/>
      <c r="G209" s="288"/>
      <c r="H209" s="288"/>
      <c r="I209" s="288"/>
      <c r="J209" s="288"/>
      <c r="K209" s="288"/>
      <c r="L209" s="288"/>
      <c r="M209" s="288"/>
      <c r="N209" s="288"/>
      <c r="O209" s="288"/>
      <c r="P209" s="288"/>
      <c r="Q209" s="288"/>
      <c r="R209" s="288"/>
      <c r="S209" s="288"/>
      <c r="T209" s="288"/>
      <c r="U209" s="288"/>
      <c r="V209" s="288"/>
      <c r="W209" s="288"/>
      <c r="X209" s="288"/>
      <c r="Y209" s="288"/>
      <c r="Z209" s="288"/>
      <c r="AA209" s="288"/>
      <c r="AB209" s="288"/>
      <c r="AC209" s="288"/>
      <c r="AD209" s="288"/>
      <c r="AE209" s="288"/>
      <c r="AF209" s="288"/>
      <c r="AG209" s="288"/>
      <c r="AH209" s="288"/>
      <c r="AI209" s="288"/>
      <c r="AJ209" s="288"/>
      <c r="AK209" s="288"/>
      <c r="AL209" s="288"/>
      <c r="AM209" s="288"/>
      <c r="AN209" s="288"/>
      <c r="AO209" s="288"/>
      <c r="AP209" s="288"/>
      <c r="AQ209" s="288"/>
      <c r="AR209" s="288"/>
      <c r="AS209" s="288"/>
      <c r="AT209" s="288"/>
      <c r="AU209" s="288"/>
      <c r="AV209" s="288"/>
      <c r="AW209" s="288"/>
      <c r="AX209" s="288"/>
      <c r="AY209" s="288"/>
      <c r="AZ209" s="288"/>
      <c r="BA209" s="288"/>
      <c r="BB209" s="288"/>
      <c r="BC209" s="288"/>
      <c r="BD209" s="288"/>
      <c r="BE209" s="288"/>
      <c r="BF209" s="288"/>
      <c r="BG209" s="288"/>
      <c r="BH209" s="288"/>
      <c r="BI209" s="288"/>
      <c r="BJ209" s="288"/>
      <c r="BK209" s="288"/>
      <c r="BL209" s="288"/>
      <c r="BM209" s="288"/>
      <c r="BN209" s="288"/>
      <c r="BO209" s="288"/>
      <c r="BP209" s="288"/>
      <c r="BQ209" s="289"/>
      <c r="BR209" s="289"/>
      <c r="BS209" s="289"/>
      <c r="BT209" s="289"/>
    </row>
    <row r="210" spans="1:72" ht="12.75" x14ac:dyDescent="0.2">
      <c r="A210" s="288"/>
      <c r="B210" s="288"/>
      <c r="C210" s="288"/>
      <c r="D210" s="288"/>
      <c r="E210" s="288"/>
      <c r="F210" s="288"/>
      <c r="G210" s="288"/>
      <c r="H210" s="288"/>
      <c r="I210" s="288"/>
      <c r="J210" s="288"/>
      <c r="K210" s="288"/>
      <c r="L210" s="288"/>
      <c r="M210" s="288"/>
      <c r="N210" s="288"/>
      <c r="O210" s="288"/>
      <c r="P210" s="288"/>
      <c r="Q210" s="288"/>
      <c r="R210" s="288"/>
      <c r="S210" s="288"/>
      <c r="T210" s="288"/>
      <c r="U210" s="288"/>
      <c r="V210" s="288"/>
      <c r="W210" s="288"/>
      <c r="X210" s="288"/>
      <c r="Y210" s="288"/>
      <c r="Z210" s="288"/>
      <c r="AA210" s="288"/>
      <c r="AB210" s="288"/>
      <c r="AC210" s="288"/>
      <c r="AD210" s="288"/>
      <c r="AE210" s="288"/>
      <c r="AF210" s="288"/>
      <c r="AG210" s="288"/>
      <c r="AH210" s="288"/>
      <c r="AI210" s="288"/>
      <c r="AJ210" s="288"/>
      <c r="AK210" s="288"/>
      <c r="AL210" s="288"/>
      <c r="AM210" s="288"/>
      <c r="AN210" s="288"/>
      <c r="AO210" s="288"/>
      <c r="AP210" s="288"/>
      <c r="AQ210" s="288"/>
      <c r="AR210" s="288"/>
      <c r="AS210" s="288"/>
      <c r="AT210" s="288"/>
      <c r="AU210" s="288"/>
      <c r="AV210" s="288"/>
      <c r="AW210" s="288"/>
      <c r="AX210" s="288"/>
      <c r="AY210" s="288"/>
      <c r="AZ210" s="288"/>
      <c r="BA210" s="288"/>
      <c r="BB210" s="288"/>
      <c r="BC210" s="288"/>
      <c r="BD210" s="288"/>
      <c r="BE210" s="288"/>
      <c r="BF210" s="288"/>
      <c r="BG210" s="288"/>
      <c r="BH210" s="288"/>
      <c r="BI210" s="288"/>
      <c r="BJ210" s="288"/>
      <c r="BK210" s="288"/>
      <c r="BL210" s="288"/>
      <c r="BM210" s="288"/>
      <c r="BN210" s="288"/>
      <c r="BO210" s="288"/>
      <c r="BP210" s="288"/>
      <c r="BQ210" s="289"/>
      <c r="BR210" s="289"/>
      <c r="BS210" s="289"/>
      <c r="BT210" s="289"/>
    </row>
    <row r="211" spans="1:72" ht="12.75" x14ac:dyDescent="0.2">
      <c r="A211" s="288"/>
      <c r="B211" s="288"/>
      <c r="C211" s="288"/>
      <c r="D211" s="288"/>
      <c r="E211" s="288"/>
      <c r="F211" s="288"/>
      <c r="G211" s="288"/>
      <c r="H211" s="288"/>
      <c r="I211" s="288"/>
      <c r="J211" s="288"/>
      <c r="K211" s="288"/>
      <c r="L211" s="288"/>
      <c r="M211" s="288"/>
      <c r="N211" s="288"/>
      <c r="O211" s="288"/>
      <c r="P211" s="288"/>
      <c r="Q211" s="288"/>
      <c r="R211" s="288"/>
      <c r="S211" s="288"/>
      <c r="T211" s="288"/>
      <c r="U211" s="288"/>
      <c r="V211" s="288"/>
      <c r="W211" s="288"/>
      <c r="X211" s="288"/>
      <c r="Y211" s="288"/>
      <c r="Z211" s="288"/>
      <c r="AA211" s="288"/>
      <c r="AB211" s="288"/>
      <c r="AC211" s="288"/>
      <c r="AD211" s="288"/>
      <c r="AE211" s="288"/>
      <c r="AF211" s="288"/>
      <c r="AG211" s="288"/>
      <c r="AH211" s="288"/>
      <c r="AI211" s="288"/>
      <c r="AJ211" s="288"/>
      <c r="AK211" s="288"/>
      <c r="AL211" s="288"/>
      <c r="AM211" s="288"/>
      <c r="AN211" s="288"/>
      <c r="AO211" s="288"/>
      <c r="AP211" s="288"/>
      <c r="AQ211" s="288"/>
      <c r="AR211" s="288"/>
      <c r="AS211" s="288"/>
      <c r="AT211" s="288"/>
      <c r="AU211" s="288"/>
      <c r="AV211" s="288"/>
      <c r="AW211" s="288"/>
      <c r="AX211" s="288"/>
      <c r="AY211" s="288"/>
      <c r="AZ211" s="288"/>
      <c r="BA211" s="288"/>
      <c r="BB211" s="288"/>
      <c r="BC211" s="288"/>
      <c r="BD211" s="288"/>
      <c r="BE211" s="288"/>
      <c r="BF211" s="288"/>
      <c r="BG211" s="288"/>
      <c r="BH211" s="288"/>
      <c r="BI211" s="288"/>
      <c r="BJ211" s="288"/>
      <c r="BK211" s="288"/>
      <c r="BL211" s="288"/>
      <c r="BM211" s="288"/>
      <c r="BN211" s="288"/>
      <c r="BO211" s="288"/>
      <c r="BP211" s="288"/>
      <c r="BQ211" s="289"/>
      <c r="BR211" s="289"/>
      <c r="BS211" s="289"/>
      <c r="BT211" s="289"/>
    </row>
    <row r="212" spans="1:72" ht="12.75" x14ac:dyDescent="0.2">
      <c r="A212" s="288"/>
      <c r="B212" s="288"/>
      <c r="C212" s="288"/>
      <c r="D212" s="288"/>
      <c r="E212" s="288"/>
      <c r="F212" s="288"/>
      <c r="G212" s="288"/>
      <c r="H212" s="288"/>
      <c r="I212" s="288"/>
      <c r="J212" s="288"/>
      <c r="K212" s="288"/>
      <c r="L212" s="288"/>
      <c r="M212" s="288"/>
      <c r="N212" s="288"/>
      <c r="O212" s="288"/>
      <c r="P212" s="288"/>
      <c r="Q212" s="288"/>
      <c r="R212" s="288"/>
      <c r="S212" s="288"/>
      <c r="T212" s="288"/>
      <c r="U212" s="288"/>
      <c r="V212" s="288"/>
      <c r="W212" s="288"/>
      <c r="X212" s="288"/>
      <c r="Y212" s="288"/>
      <c r="Z212" s="288"/>
      <c r="AA212" s="288"/>
      <c r="AB212" s="288"/>
      <c r="AC212" s="288"/>
      <c r="AD212" s="288"/>
      <c r="AE212" s="288"/>
      <c r="AF212" s="288"/>
      <c r="AG212" s="288"/>
      <c r="AH212" s="288"/>
      <c r="AI212" s="288"/>
      <c r="AJ212" s="288"/>
      <c r="AK212" s="288"/>
      <c r="AL212" s="288"/>
      <c r="AM212" s="288"/>
      <c r="AN212" s="288"/>
      <c r="AO212" s="288"/>
      <c r="AP212" s="288"/>
      <c r="AQ212" s="288"/>
      <c r="AR212" s="288"/>
      <c r="AS212" s="288"/>
      <c r="AT212" s="288"/>
      <c r="AU212" s="288"/>
      <c r="AV212" s="288"/>
      <c r="AW212" s="288"/>
      <c r="AX212" s="288"/>
      <c r="AY212" s="288"/>
      <c r="AZ212" s="288"/>
      <c r="BA212" s="288"/>
      <c r="BB212" s="288"/>
      <c r="BC212" s="288"/>
      <c r="BD212" s="288"/>
      <c r="BE212" s="288"/>
      <c r="BF212" s="288"/>
      <c r="BG212" s="288"/>
      <c r="BH212" s="288"/>
      <c r="BI212" s="288"/>
      <c r="BJ212" s="288"/>
      <c r="BK212" s="288"/>
      <c r="BL212" s="288"/>
      <c r="BM212" s="288"/>
      <c r="BN212" s="288"/>
      <c r="BO212" s="288"/>
      <c r="BP212" s="288"/>
      <c r="BQ212" s="289"/>
      <c r="BR212" s="289"/>
      <c r="BS212" s="289"/>
      <c r="BT212" s="289"/>
    </row>
    <row r="213" spans="1:72" ht="12.75" x14ac:dyDescent="0.2">
      <c r="A213" s="288"/>
      <c r="B213" s="288"/>
      <c r="C213" s="288"/>
      <c r="D213" s="288"/>
      <c r="E213" s="288"/>
      <c r="F213" s="288"/>
      <c r="G213" s="288"/>
      <c r="H213" s="288"/>
      <c r="I213" s="288"/>
      <c r="J213" s="288"/>
      <c r="K213" s="288"/>
      <c r="L213" s="288"/>
      <c r="M213" s="288"/>
      <c r="N213" s="288"/>
      <c r="O213" s="288"/>
      <c r="P213" s="288"/>
      <c r="Q213" s="288"/>
      <c r="R213" s="288"/>
      <c r="S213" s="288"/>
      <c r="T213" s="288"/>
      <c r="U213" s="288"/>
      <c r="V213" s="288"/>
      <c r="W213" s="288"/>
      <c r="X213" s="288"/>
      <c r="Y213" s="288"/>
      <c r="Z213" s="288"/>
      <c r="AA213" s="288"/>
      <c r="AB213" s="288"/>
      <c r="AC213" s="288"/>
      <c r="AD213" s="288"/>
      <c r="AE213" s="288"/>
      <c r="AF213" s="288"/>
      <c r="AG213" s="288"/>
      <c r="AH213" s="288"/>
      <c r="AI213" s="288"/>
      <c r="AJ213" s="288"/>
      <c r="AK213" s="288"/>
      <c r="AL213" s="288"/>
      <c r="AM213" s="288"/>
      <c r="AN213" s="288"/>
      <c r="AO213" s="288"/>
      <c r="AP213" s="288"/>
      <c r="AQ213" s="288"/>
      <c r="AR213" s="288"/>
      <c r="AS213" s="288"/>
      <c r="AT213" s="288"/>
      <c r="AU213" s="288"/>
      <c r="AV213" s="288"/>
      <c r="AW213" s="288"/>
      <c r="AX213" s="288"/>
      <c r="AY213" s="288"/>
      <c r="AZ213" s="288"/>
      <c r="BA213" s="288"/>
      <c r="BB213" s="288"/>
      <c r="BC213" s="288"/>
      <c r="BD213" s="288"/>
      <c r="BE213" s="288"/>
      <c r="BF213" s="288"/>
      <c r="BG213" s="288"/>
      <c r="BH213" s="288"/>
      <c r="BI213" s="288"/>
      <c r="BJ213" s="288"/>
      <c r="BK213" s="288"/>
      <c r="BL213" s="288"/>
      <c r="BM213" s="288"/>
      <c r="BN213" s="288"/>
      <c r="BO213" s="288"/>
      <c r="BP213" s="288"/>
      <c r="BQ213" s="289"/>
      <c r="BR213" s="289"/>
      <c r="BS213" s="289"/>
      <c r="BT213" s="289"/>
    </row>
    <row r="214" spans="1:72" ht="12.75" x14ac:dyDescent="0.2">
      <c r="A214" s="288"/>
      <c r="B214" s="288"/>
      <c r="C214" s="288"/>
      <c r="D214" s="288"/>
      <c r="E214" s="288"/>
      <c r="F214" s="288"/>
      <c r="G214" s="288"/>
      <c r="H214" s="288"/>
      <c r="I214" s="288"/>
      <c r="J214" s="288"/>
      <c r="K214" s="288"/>
      <c r="L214" s="288"/>
      <c r="M214" s="288"/>
      <c r="N214" s="288"/>
      <c r="O214" s="288"/>
      <c r="P214" s="288"/>
      <c r="Q214" s="288"/>
      <c r="R214" s="288"/>
      <c r="S214" s="288"/>
      <c r="T214" s="288"/>
      <c r="U214" s="288"/>
      <c r="V214" s="288"/>
      <c r="W214" s="288"/>
      <c r="X214" s="288"/>
      <c r="Y214" s="288"/>
      <c r="Z214" s="288"/>
      <c r="AA214" s="288"/>
      <c r="AB214" s="288"/>
      <c r="AC214" s="288"/>
      <c r="AD214" s="288"/>
      <c r="AE214" s="288"/>
      <c r="AF214" s="288"/>
      <c r="AG214" s="288"/>
      <c r="AH214" s="288"/>
      <c r="AI214" s="288"/>
      <c r="AJ214" s="288"/>
      <c r="AK214" s="288"/>
      <c r="AL214" s="288"/>
      <c r="AM214" s="288"/>
      <c r="AN214" s="288"/>
      <c r="AO214" s="288"/>
      <c r="AP214" s="288"/>
      <c r="AQ214" s="288"/>
      <c r="AR214" s="288"/>
      <c r="AS214" s="288"/>
      <c r="AT214" s="288"/>
      <c r="AU214" s="288"/>
      <c r="AV214" s="288"/>
      <c r="AW214" s="288"/>
      <c r="AX214" s="288"/>
      <c r="AY214" s="288"/>
      <c r="AZ214" s="288"/>
      <c r="BA214" s="288"/>
      <c r="BB214" s="288"/>
      <c r="BC214" s="288"/>
      <c r="BD214" s="288"/>
      <c r="BE214" s="288"/>
      <c r="BF214" s="288"/>
      <c r="BG214" s="288"/>
      <c r="BH214" s="288"/>
      <c r="BI214" s="288"/>
      <c r="BJ214" s="288"/>
      <c r="BK214" s="288"/>
      <c r="BL214" s="288"/>
      <c r="BM214" s="288"/>
      <c r="BN214" s="288"/>
      <c r="BO214" s="288"/>
      <c r="BP214" s="288"/>
      <c r="BQ214" s="289"/>
      <c r="BR214" s="289"/>
      <c r="BS214" s="289"/>
      <c r="BT214" s="289"/>
    </row>
    <row r="215" spans="1:72" ht="12.75" x14ac:dyDescent="0.2">
      <c r="A215" s="288"/>
      <c r="B215" s="288"/>
      <c r="C215" s="288"/>
      <c r="D215" s="288"/>
      <c r="E215" s="288"/>
      <c r="F215" s="288"/>
      <c r="G215" s="288"/>
      <c r="H215" s="288"/>
      <c r="I215" s="288"/>
      <c r="J215" s="288"/>
      <c r="K215" s="288"/>
      <c r="L215" s="288"/>
      <c r="M215" s="288"/>
      <c r="N215" s="288"/>
      <c r="O215" s="288"/>
      <c r="P215" s="288"/>
      <c r="Q215" s="288"/>
      <c r="R215" s="288"/>
      <c r="S215" s="288"/>
      <c r="T215" s="288"/>
      <c r="U215" s="288"/>
      <c r="V215" s="288"/>
      <c r="W215" s="288"/>
      <c r="X215" s="288"/>
      <c r="Y215" s="288"/>
      <c r="Z215" s="288"/>
      <c r="AA215" s="288"/>
      <c r="AB215" s="288"/>
      <c r="AC215" s="288"/>
      <c r="AD215" s="288"/>
      <c r="AE215" s="288"/>
      <c r="AF215" s="288"/>
      <c r="AG215" s="288"/>
      <c r="AH215" s="288"/>
      <c r="AI215" s="288"/>
      <c r="AJ215" s="288"/>
      <c r="AK215" s="288"/>
      <c r="AL215" s="288"/>
      <c r="AM215" s="288"/>
      <c r="AN215" s="288"/>
      <c r="AO215" s="288"/>
      <c r="AP215" s="288"/>
      <c r="AQ215" s="288"/>
      <c r="AR215" s="288"/>
      <c r="AS215" s="288"/>
      <c r="AT215" s="288"/>
      <c r="AU215" s="288"/>
      <c r="AV215" s="288"/>
      <c r="AW215" s="288"/>
      <c r="AX215" s="288"/>
      <c r="AY215" s="288"/>
      <c r="AZ215" s="288"/>
      <c r="BA215" s="288"/>
      <c r="BB215" s="288"/>
      <c r="BC215" s="288"/>
      <c r="BD215" s="288"/>
      <c r="BE215" s="288"/>
      <c r="BF215" s="288"/>
      <c r="BG215" s="288"/>
      <c r="BH215" s="288"/>
      <c r="BI215" s="288"/>
      <c r="BJ215" s="288"/>
      <c r="BK215" s="288"/>
      <c r="BL215" s="288"/>
      <c r="BM215" s="288"/>
      <c r="BN215" s="288"/>
      <c r="BO215" s="288"/>
      <c r="BP215" s="288"/>
      <c r="BQ215" s="289"/>
      <c r="BR215" s="289"/>
      <c r="BS215" s="289"/>
      <c r="BT215" s="289"/>
    </row>
    <row r="216" spans="1:72" ht="12.75" x14ac:dyDescent="0.2">
      <c r="A216" s="288"/>
      <c r="B216" s="288"/>
      <c r="C216" s="288"/>
      <c r="D216" s="288"/>
      <c r="E216" s="288"/>
      <c r="F216" s="288"/>
      <c r="G216" s="288"/>
      <c r="H216" s="288"/>
      <c r="I216" s="288"/>
      <c r="J216" s="288"/>
      <c r="K216" s="288"/>
      <c r="L216" s="288"/>
      <c r="M216" s="288"/>
      <c r="N216" s="288"/>
      <c r="O216" s="288"/>
      <c r="P216" s="288"/>
      <c r="Q216" s="288"/>
      <c r="R216" s="288"/>
      <c r="S216" s="288"/>
      <c r="T216" s="288"/>
      <c r="U216" s="288"/>
      <c r="V216" s="288"/>
      <c r="W216" s="288"/>
      <c r="X216" s="288"/>
      <c r="Y216" s="288"/>
      <c r="Z216" s="288"/>
      <c r="AA216" s="288"/>
      <c r="AB216" s="288"/>
      <c r="AC216" s="288"/>
      <c r="AD216" s="288"/>
      <c r="AE216" s="288"/>
      <c r="AF216" s="288"/>
      <c r="AG216" s="288"/>
      <c r="AH216" s="288"/>
      <c r="AI216" s="288"/>
      <c r="AJ216" s="288"/>
      <c r="AK216" s="288"/>
      <c r="AL216" s="288"/>
      <c r="AM216" s="288"/>
      <c r="AN216" s="288"/>
      <c r="AO216" s="288"/>
      <c r="AP216" s="288"/>
      <c r="AQ216" s="288"/>
      <c r="AR216" s="288"/>
      <c r="AS216" s="288"/>
      <c r="AT216" s="288"/>
      <c r="AU216" s="288"/>
      <c r="AV216" s="288"/>
      <c r="AW216" s="288"/>
      <c r="AX216" s="288"/>
      <c r="AY216" s="288"/>
      <c r="AZ216" s="288"/>
      <c r="BA216" s="288"/>
      <c r="BB216" s="288"/>
      <c r="BC216" s="288"/>
      <c r="BD216" s="288"/>
      <c r="BE216" s="288"/>
      <c r="BF216" s="288"/>
      <c r="BG216" s="288"/>
      <c r="BH216" s="288"/>
      <c r="BI216" s="288"/>
      <c r="BJ216" s="288"/>
      <c r="BK216" s="288"/>
      <c r="BL216" s="288"/>
      <c r="BM216" s="288"/>
      <c r="BN216" s="288"/>
      <c r="BO216" s="288"/>
      <c r="BP216" s="288"/>
      <c r="BQ216" s="289"/>
      <c r="BR216" s="289"/>
      <c r="BS216" s="289"/>
      <c r="BT216" s="289"/>
    </row>
    <row r="217" spans="1:72" ht="12.75" x14ac:dyDescent="0.2">
      <c r="A217" s="288"/>
      <c r="B217" s="288"/>
      <c r="C217" s="288"/>
      <c r="D217" s="288"/>
      <c r="E217" s="288"/>
      <c r="F217" s="288"/>
      <c r="G217" s="288"/>
      <c r="H217" s="288"/>
      <c r="I217" s="288"/>
      <c r="J217" s="288"/>
      <c r="K217" s="288"/>
      <c r="L217" s="288"/>
      <c r="M217" s="288"/>
      <c r="N217" s="288"/>
      <c r="O217" s="288"/>
      <c r="P217" s="288"/>
      <c r="Q217" s="288"/>
      <c r="R217" s="288"/>
      <c r="S217" s="288"/>
      <c r="T217" s="288"/>
      <c r="U217" s="288"/>
      <c r="V217" s="288"/>
      <c r="W217" s="288"/>
      <c r="X217" s="288"/>
      <c r="Y217" s="288"/>
      <c r="Z217" s="288"/>
      <c r="AA217" s="288"/>
      <c r="AB217" s="288"/>
      <c r="AC217" s="288"/>
      <c r="AD217" s="288"/>
      <c r="AE217" s="288"/>
      <c r="AF217" s="288"/>
      <c r="AG217" s="288"/>
      <c r="AH217" s="288"/>
      <c r="AI217" s="288"/>
      <c r="AJ217" s="288"/>
      <c r="AK217" s="288"/>
      <c r="AL217" s="288"/>
      <c r="AM217" s="288"/>
      <c r="AN217" s="288"/>
      <c r="AO217" s="288"/>
      <c r="AP217" s="288"/>
      <c r="AQ217" s="288"/>
      <c r="AR217" s="288"/>
      <c r="AS217" s="288"/>
      <c r="AT217" s="288"/>
      <c r="AU217" s="288"/>
      <c r="AV217" s="288"/>
      <c r="AW217" s="288"/>
      <c r="AX217" s="288"/>
      <c r="AY217" s="288"/>
      <c r="AZ217" s="288"/>
      <c r="BA217" s="288"/>
      <c r="BB217" s="288"/>
      <c r="BC217" s="288"/>
      <c r="BD217" s="288"/>
      <c r="BE217" s="288"/>
      <c r="BF217" s="288"/>
      <c r="BG217" s="288"/>
      <c r="BH217" s="288"/>
      <c r="BI217" s="288"/>
      <c r="BJ217" s="288"/>
      <c r="BK217" s="288"/>
      <c r="BL217" s="288"/>
      <c r="BM217" s="288"/>
      <c r="BN217" s="288"/>
      <c r="BO217" s="288"/>
      <c r="BP217" s="288"/>
      <c r="BQ217" s="289"/>
      <c r="BR217" s="289"/>
      <c r="BS217" s="289"/>
      <c r="BT217" s="289"/>
    </row>
    <row r="218" spans="1:72" ht="12.75" x14ac:dyDescent="0.2">
      <c r="A218" s="288"/>
      <c r="B218" s="288"/>
      <c r="C218" s="288"/>
      <c r="D218" s="288"/>
      <c r="E218" s="288"/>
      <c r="F218" s="288"/>
      <c r="G218" s="288"/>
      <c r="H218" s="288"/>
      <c r="I218" s="288"/>
      <c r="J218" s="288"/>
      <c r="K218" s="288"/>
      <c r="L218" s="288"/>
      <c r="M218" s="288"/>
      <c r="N218" s="288"/>
      <c r="O218" s="288"/>
      <c r="P218" s="288"/>
      <c r="Q218" s="288"/>
      <c r="R218" s="288"/>
      <c r="S218" s="288"/>
      <c r="T218" s="288"/>
      <c r="U218" s="288"/>
      <c r="V218" s="288"/>
      <c r="W218" s="288"/>
      <c r="X218" s="288"/>
      <c r="Y218" s="288"/>
      <c r="Z218" s="288"/>
      <c r="AA218" s="288"/>
      <c r="AB218" s="288"/>
      <c r="AC218" s="288"/>
      <c r="AD218" s="288"/>
      <c r="AE218" s="288"/>
      <c r="AF218" s="288"/>
      <c r="AG218" s="288"/>
      <c r="AH218" s="288"/>
      <c r="AI218" s="288"/>
      <c r="AJ218" s="288"/>
      <c r="AK218" s="288"/>
      <c r="AL218" s="288"/>
      <c r="AM218" s="288"/>
      <c r="AN218" s="288"/>
      <c r="AO218" s="288"/>
      <c r="AP218" s="288"/>
      <c r="AQ218" s="288"/>
      <c r="AR218" s="288"/>
      <c r="AS218" s="288"/>
      <c r="AT218" s="288"/>
      <c r="AU218" s="288"/>
      <c r="AV218" s="288"/>
      <c r="AW218" s="288"/>
      <c r="AX218" s="288"/>
      <c r="AY218" s="288"/>
      <c r="AZ218" s="288"/>
      <c r="BA218" s="288"/>
      <c r="BB218" s="288"/>
      <c r="BC218" s="288"/>
      <c r="BD218" s="288"/>
      <c r="BE218" s="288"/>
      <c r="BF218" s="288"/>
      <c r="BG218" s="288"/>
      <c r="BH218" s="288"/>
      <c r="BI218" s="288"/>
      <c r="BJ218" s="288"/>
      <c r="BK218" s="288"/>
      <c r="BL218" s="288"/>
      <c r="BM218" s="288"/>
      <c r="BN218" s="288"/>
      <c r="BO218" s="288"/>
      <c r="BP218" s="288"/>
      <c r="BQ218" s="289"/>
      <c r="BR218" s="289"/>
      <c r="BS218" s="289"/>
      <c r="BT218" s="289"/>
    </row>
    <row r="219" spans="1:72" ht="12.75" x14ac:dyDescent="0.2">
      <c r="A219" s="288"/>
      <c r="B219" s="288"/>
      <c r="C219" s="288"/>
      <c r="D219" s="288"/>
      <c r="E219" s="288"/>
      <c r="F219" s="288"/>
      <c r="G219" s="288"/>
      <c r="H219" s="288"/>
      <c r="I219" s="288"/>
      <c r="J219" s="288"/>
      <c r="K219" s="288"/>
      <c r="L219" s="288"/>
      <c r="M219" s="288"/>
      <c r="N219" s="288"/>
      <c r="O219" s="288"/>
      <c r="P219" s="288"/>
      <c r="Q219" s="288"/>
      <c r="R219" s="288"/>
      <c r="S219" s="288"/>
      <c r="T219" s="288"/>
      <c r="U219" s="288"/>
      <c r="V219" s="288"/>
      <c r="W219" s="288"/>
      <c r="X219" s="288"/>
      <c r="Y219" s="288"/>
      <c r="Z219" s="288"/>
      <c r="AA219" s="288"/>
      <c r="AB219" s="288"/>
      <c r="AC219" s="288"/>
      <c r="AD219" s="288"/>
      <c r="AE219" s="288"/>
      <c r="AF219" s="288"/>
      <c r="AG219" s="288"/>
      <c r="AH219" s="288"/>
      <c r="AI219" s="288"/>
      <c r="AJ219" s="288"/>
      <c r="AK219" s="288"/>
      <c r="AL219" s="288"/>
      <c r="AM219" s="288"/>
      <c r="AN219" s="288"/>
      <c r="AO219" s="288"/>
      <c r="AP219" s="288"/>
      <c r="AQ219" s="288"/>
      <c r="AR219" s="288"/>
      <c r="AS219" s="288"/>
      <c r="AT219" s="288"/>
      <c r="AU219" s="288"/>
      <c r="AV219" s="288"/>
      <c r="AW219" s="288"/>
      <c r="AX219" s="288"/>
      <c r="AY219" s="288"/>
      <c r="AZ219" s="288"/>
      <c r="BA219" s="288"/>
      <c r="BB219" s="288"/>
      <c r="BC219" s="288"/>
      <c r="BD219" s="288"/>
      <c r="BE219" s="288"/>
      <c r="BF219" s="288"/>
      <c r="BG219" s="288"/>
      <c r="BH219" s="288"/>
      <c r="BI219" s="288"/>
      <c r="BJ219" s="288"/>
      <c r="BK219" s="288"/>
      <c r="BL219" s="288"/>
      <c r="BM219" s="288"/>
      <c r="BN219" s="288"/>
      <c r="BO219" s="288"/>
      <c r="BP219" s="288"/>
      <c r="BQ219" s="289"/>
      <c r="BR219" s="289"/>
      <c r="BS219" s="289"/>
      <c r="BT219" s="289"/>
    </row>
    <row r="220" spans="1:72" ht="12.75" x14ac:dyDescent="0.2">
      <c r="A220" s="288"/>
      <c r="B220" s="288"/>
      <c r="C220" s="288"/>
      <c r="D220" s="288"/>
      <c r="E220" s="288"/>
      <c r="F220" s="288"/>
      <c r="G220" s="288"/>
      <c r="H220" s="288"/>
      <c r="I220" s="288"/>
      <c r="J220" s="288"/>
      <c r="K220" s="288"/>
      <c r="L220" s="288"/>
      <c r="M220" s="288"/>
      <c r="N220" s="288"/>
      <c r="O220" s="288"/>
      <c r="P220" s="288"/>
      <c r="Q220" s="288"/>
      <c r="R220" s="288"/>
      <c r="S220" s="288"/>
      <c r="T220" s="288"/>
      <c r="U220" s="288"/>
      <c r="V220" s="288"/>
      <c r="W220" s="288"/>
      <c r="X220" s="288"/>
      <c r="Y220" s="288"/>
      <c r="Z220" s="288"/>
      <c r="AA220" s="288"/>
      <c r="AB220" s="288"/>
      <c r="AC220" s="288"/>
      <c r="AD220" s="288"/>
      <c r="AE220" s="288"/>
      <c r="AF220" s="288"/>
      <c r="AG220" s="288"/>
      <c r="AH220" s="288"/>
      <c r="AI220" s="288"/>
      <c r="AJ220" s="288"/>
      <c r="AK220" s="288"/>
      <c r="AL220" s="288"/>
      <c r="AM220" s="288"/>
      <c r="AN220" s="288"/>
      <c r="AO220" s="288"/>
      <c r="AP220" s="288"/>
      <c r="AQ220" s="288"/>
      <c r="AR220" s="288"/>
      <c r="AS220" s="288"/>
      <c r="AT220" s="288"/>
      <c r="AU220" s="288"/>
      <c r="AV220" s="288"/>
      <c r="AW220" s="288"/>
      <c r="AX220" s="288"/>
      <c r="AY220" s="288"/>
      <c r="AZ220" s="288"/>
      <c r="BA220" s="288"/>
      <c r="BB220" s="288"/>
      <c r="BC220" s="288"/>
      <c r="BD220" s="288"/>
      <c r="BE220" s="288"/>
      <c r="BF220" s="288"/>
      <c r="BG220" s="288"/>
      <c r="BH220" s="288"/>
      <c r="BI220" s="288"/>
      <c r="BJ220" s="288"/>
      <c r="BK220" s="288"/>
      <c r="BL220" s="288"/>
      <c r="BM220" s="288"/>
      <c r="BN220" s="288"/>
      <c r="BO220" s="288"/>
      <c r="BP220" s="288"/>
      <c r="BQ220" s="289"/>
      <c r="BR220" s="289"/>
      <c r="BS220" s="289"/>
      <c r="BT220" s="289"/>
    </row>
    <row r="221" spans="1:72" ht="12.75" x14ac:dyDescent="0.2">
      <c r="A221" s="288"/>
      <c r="B221" s="288"/>
      <c r="C221" s="288"/>
      <c r="D221" s="288"/>
      <c r="E221" s="288"/>
      <c r="F221" s="288"/>
      <c r="G221" s="288"/>
      <c r="H221" s="288"/>
      <c r="I221" s="288"/>
      <c r="J221" s="288"/>
      <c r="K221" s="288"/>
      <c r="L221" s="288"/>
      <c r="M221" s="288"/>
      <c r="N221" s="288"/>
      <c r="O221" s="288"/>
      <c r="P221" s="288"/>
      <c r="Q221" s="288"/>
      <c r="R221" s="288"/>
      <c r="S221" s="288"/>
      <c r="T221" s="288"/>
      <c r="U221" s="288"/>
      <c r="V221" s="288"/>
      <c r="W221" s="288"/>
      <c r="X221" s="288"/>
      <c r="Y221" s="288"/>
      <c r="Z221" s="288"/>
      <c r="AA221" s="288"/>
      <c r="AB221" s="288"/>
      <c r="AC221" s="288"/>
      <c r="AD221" s="288"/>
      <c r="AE221" s="288"/>
      <c r="AF221" s="288"/>
      <c r="AG221" s="288"/>
      <c r="AH221" s="288"/>
      <c r="AI221" s="288"/>
      <c r="AJ221" s="288"/>
      <c r="AK221" s="288"/>
      <c r="AL221" s="288"/>
      <c r="AM221" s="288"/>
      <c r="AN221" s="288"/>
      <c r="AO221" s="288"/>
      <c r="AP221" s="288"/>
      <c r="AQ221" s="288"/>
      <c r="AR221" s="288"/>
      <c r="AS221" s="288"/>
      <c r="AT221" s="288"/>
      <c r="AU221" s="288"/>
      <c r="AV221" s="288"/>
      <c r="AW221" s="288"/>
      <c r="AX221" s="288"/>
      <c r="AY221" s="288"/>
      <c r="AZ221" s="288"/>
      <c r="BA221" s="288"/>
      <c r="BB221" s="288"/>
      <c r="BC221" s="288"/>
      <c r="BD221" s="288"/>
      <c r="BE221" s="288"/>
      <c r="BF221" s="288"/>
      <c r="BG221" s="288"/>
      <c r="BH221" s="288"/>
      <c r="BI221" s="288"/>
      <c r="BJ221" s="288"/>
      <c r="BK221" s="288"/>
      <c r="BL221" s="288"/>
      <c r="BM221" s="288"/>
      <c r="BN221" s="288"/>
      <c r="BO221" s="288"/>
      <c r="BP221" s="288"/>
      <c r="BQ221" s="289"/>
      <c r="BR221" s="289"/>
      <c r="BS221" s="289"/>
      <c r="BT221" s="289"/>
    </row>
    <row r="222" spans="1:72" ht="12.75" x14ac:dyDescent="0.2">
      <c r="A222" s="288"/>
      <c r="B222" s="288"/>
      <c r="C222" s="288"/>
      <c r="D222" s="288"/>
      <c r="E222" s="288"/>
      <c r="F222" s="288"/>
      <c r="G222" s="288"/>
      <c r="H222" s="288"/>
      <c r="I222" s="288"/>
      <c r="J222" s="288"/>
      <c r="K222" s="288"/>
      <c r="L222" s="288"/>
      <c r="M222" s="288"/>
      <c r="N222" s="288"/>
      <c r="O222" s="288"/>
      <c r="P222" s="288"/>
      <c r="Q222" s="288"/>
      <c r="R222" s="288"/>
      <c r="S222" s="288"/>
      <c r="T222" s="288"/>
      <c r="U222" s="288"/>
      <c r="V222" s="288"/>
      <c r="W222" s="288"/>
      <c r="X222" s="288"/>
      <c r="Y222" s="288"/>
      <c r="Z222" s="288"/>
      <c r="AA222" s="288"/>
      <c r="AB222" s="288"/>
      <c r="AC222" s="288"/>
      <c r="AD222" s="288"/>
      <c r="AE222" s="288"/>
      <c r="AF222" s="288"/>
      <c r="AG222" s="288"/>
      <c r="AH222" s="288"/>
      <c r="AI222" s="288"/>
      <c r="AJ222" s="288"/>
      <c r="AK222" s="288"/>
      <c r="AL222" s="288"/>
      <c r="AM222" s="288"/>
      <c r="AN222" s="288"/>
      <c r="AO222" s="288"/>
      <c r="AP222" s="288"/>
      <c r="AQ222" s="288"/>
      <c r="AR222" s="288"/>
      <c r="AS222" s="288"/>
      <c r="AT222" s="288"/>
      <c r="AU222" s="288"/>
      <c r="AV222" s="288"/>
      <c r="AW222" s="288"/>
      <c r="AX222" s="288"/>
      <c r="AY222" s="288"/>
      <c r="AZ222" s="288"/>
      <c r="BA222" s="288"/>
      <c r="BB222" s="288"/>
      <c r="BC222" s="288"/>
      <c r="BD222" s="288"/>
      <c r="BE222" s="288"/>
      <c r="BF222" s="288"/>
      <c r="BG222" s="288"/>
      <c r="BH222" s="288"/>
      <c r="BI222" s="288"/>
      <c r="BJ222" s="288"/>
      <c r="BK222" s="288"/>
      <c r="BL222" s="288"/>
      <c r="BM222" s="288"/>
      <c r="BN222" s="288"/>
      <c r="BO222" s="288"/>
      <c r="BP222" s="288"/>
      <c r="BQ222" s="289"/>
      <c r="BR222" s="289"/>
      <c r="BS222" s="289"/>
      <c r="BT222" s="289"/>
    </row>
    <row r="223" spans="1:72" ht="12.75" x14ac:dyDescent="0.2">
      <c r="A223" s="288"/>
      <c r="B223" s="288"/>
      <c r="C223" s="288"/>
      <c r="D223" s="288"/>
      <c r="E223" s="288"/>
      <c r="F223" s="288"/>
      <c r="G223" s="288"/>
      <c r="H223" s="288"/>
      <c r="I223" s="288"/>
      <c r="J223" s="288"/>
      <c r="K223" s="288"/>
      <c r="L223" s="288"/>
      <c r="M223" s="288"/>
      <c r="N223" s="288"/>
      <c r="O223" s="288"/>
      <c r="P223" s="288"/>
      <c r="Q223" s="288"/>
      <c r="R223" s="288"/>
      <c r="S223" s="288"/>
      <c r="T223" s="288"/>
      <c r="U223" s="288"/>
      <c r="V223" s="288"/>
      <c r="W223" s="288"/>
      <c r="X223" s="288"/>
      <c r="Y223" s="288"/>
      <c r="Z223" s="288"/>
      <c r="AA223" s="288"/>
      <c r="AB223" s="288"/>
      <c r="AC223" s="288"/>
      <c r="AD223" s="288"/>
      <c r="AE223" s="288"/>
      <c r="AF223" s="288"/>
      <c r="AG223" s="288"/>
      <c r="AH223" s="288"/>
      <c r="AI223" s="288"/>
      <c r="AJ223" s="288"/>
      <c r="AK223" s="288"/>
      <c r="AL223" s="288"/>
      <c r="AM223" s="288"/>
      <c r="AN223" s="288"/>
      <c r="AO223" s="288"/>
      <c r="AP223" s="288"/>
      <c r="AQ223" s="288"/>
      <c r="AR223" s="288"/>
      <c r="AS223" s="288"/>
      <c r="AT223" s="288"/>
      <c r="AU223" s="288"/>
      <c r="AV223" s="288"/>
      <c r="AW223" s="288"/>
      <c r="AX223" s="288"/>
      <c r="AY223" s="288"/>
      <c r="AZ223" s="288"/>
      <c r="BA223" s="288"/>
      <c r="BB223" s="288"/>
      <c r="BC223" s="288"/>
      <c r="BD223" s="288"/>
      <c r="BE223" s="288"/>
      <c r="BF223" s="288"/>
      <c r="BG223" s="288"/>
      <c r="BH223" s="288"/>
      <c r="BI223" s="288"/>
      <c r="BJ223" s="288"/>
      <c r="BK223" s="288"/>
      <c r="BL223" s="288"/>
      <c r="BM223" s="288"/>
      <c r="BN223" s="288"/>
      <c r="BO223" s="288"/>
      <c r="BP223" s="288"/>
      <c r="BQ223" s="289"/>
      <c r="BR223" s="289"/>
      <c r="BS223" s="289"/>
      <c r="BT223" s="289"/>
    </row>
    <row r="224" spans="1:72" ht="12.75" x14ac:dyDescent="0.2">
      <c r="A224" s="288"/>
      <c r="B224" s="288"/>
      <c r="C224" s="288"/>
      <c r="D224" s="288"/>
      <c r="E224" s="288"/>
      <c r="F224" s="288"/>
      <c r="G224" s="288"/>
      <c r="H224" s="288"/>
      <c r="I224" s="288"/>
      <c r="J224" s="288"/>
      <c r="K224" s="288"/>
      <c r="L224" s="288"/>
      <c r="M224" s="288"/>
      <c r="N224" s="288"/>
      <c r="O224" s="288"/>
      <c r="P224" s="288"/>
      <c r="Q224" s="288"/>
      <c r="R224" s="288"/>
      <c r="S224" s="288"/>
      <c r="T224" s="288"/>
      <c r="U224" s="288"/>
      <c r="V224" s="288"/>
      <c r="W224" s="288"/>
      <c r="X224" s="288"/>
      <c r="Y224" s="288"/>
      <c r="Z224" s="288"/>
      <c r="AA224" s="288"/>
      <c r="AB224" s="288"/>
      <c r="AC224" s="288"/>
      <c r="AD224" s="288"/>
      <c r="AE224" s="288"/>
      <c r="AF224" s="288"/>
      <c r="AG224" s="288"/>
      <c r="AH224" s="288"/>
      <c r="AI224" s="288"/>
      <c r="AJ224" s="288"/>
      <c r="AK224" s="288"/>
      <c r="AL224" s="288"/>
      <c r="AM224" s="288"/>
      <c r="AN224" s="288"/>
      <c r="AO224" s="288"/>
      <c r="AP224" s="288"/>
      <c r="AQ224" s="288"/>
      <c r="AR224" s="288"/>
      <c r="AS224" s="288"/>
      <c r="AT224" s="288"/>
      <c r="AU224" s="288"/>
      <c r="AV224" s="288"/>
      <c r="AW224" s="288"/>
      <c r="AX224" s="288"/>
      <c r="AY224" s="288"/>
      <c r="AZ224" s="288"/>
      <c r="BA224" s="288"/>
      <c r="BB224" s="288"/>
      <c r="BC224" s="288"/>
      <c r="BD224" s="288"/>
      <c r="BE224" s="288"/>
      <c r="BF224" s="288"/>
      <c r="BG224" s="288"/>
      <c r="BH224" s="288"/>
      <c r="BI224" s="288"/>
      <c r="BJ224" s="288"/>
      <c r="BK224" s="288"/>
      <c r="BL224" s="288"/>
      <c r="BM224" s="288"/>
      <c r="BN224" s="288"/>
      <c r="BO224" s="288"/>
      <c r="BP224" s="288"/>
      <c r="BQ224" s="289"/>
      <c r="BR224" s="289"/>
      <c r="BS224" s="289"/>
      <c r="BT224" s="289"/>
    </row>
    <row r="225" spans="1:72" ht="12.75" x14ac:dyDescent="0.2">
      <c r="A225" s="288"/>
      <c r="B225" s="288"/>
      <c r="C225" s="288"/>
      <c r="D225" s="288"/>
      <c r="E225" s="288"/>
      <c r="F225" s="288"/>
      <c r="G225" s="288"/>
      <c r="H225" s="288"/>
      <c r="I225" s="288"/>
      <c r="J225" s="288"/>
      <c r="K225" s="288"/>
      <c r="L225" s="288"/>
      <c r="M225" s="288"/>
      <c r="N225" s="288"/>
      <c r="O225" s="288"/>
      <c r="P225" s="288"/>
      <c r="Q225" s="288"/>
      <c r="R225" s="288"/>
      <c r="S225" s="288"/>
      <c r="T225" s="288"/>
      <c r="U225" s="288"/>
      <c r="V225" s="288"/>
      <c r="W225" s="288"/>
      <c r="X225" s="288"/>
      <c r="Y225" s="288"/>
      <c r="Z225" s="288"/>
      <c r="AA225" s="288"/>
      <c r="AB225" s="288"/>
      <c r="AC225" s="288"/>
      <c r="AD225" s="288"/>
      <c r="AE225" s="288"/>
      <c r="AF225" s="288"/>
      <c r="AG225" s="288"/>
      <c r="AH225" s="288"/>
      <c r="AI225" s="288"/>
      <c r="AJ225" s="288"/>
      <c r="AK225" s="288"/>
      <c r="AL225" s="288"/>
      <c r="AM225" s="288"/>
      <c r="AN225" s="288"/>
      <c r="AO225" s="288"/>
      <c r="AP225" s="288"/>
      <c r="AQ225" s="288"/>
      <c r="AR225" s="288"/>
      <c r="AS225" s="288"/>
      <c r="AT225" s="288"/>
      <c r="AU225" s="288"/>
      <c r="AV225" s="288"/>
      <c r="AW225" s="288"/>
      <c r="AX225" s="288"/>
      <c r="AY225" s="288"/>
      <c r="AZ225" s="288"/>
      <c r="BA225" s="288"/>
      <c r="BB225" s="288"/>
      <c r="BC225" s="288"/>
      <c r="BD225" s="288"/>
      <c r="BE225" s="288"/>
      <c r="BF225" s="288"/>
      <c r="BG225" s="288"/>
      <c r="BH225" s="288"/>
      <c r="BI225" s="288"/>
      <c r="BJ225" s="288"/>
      <c r="BK225" s="288"/>
      <c r="BL225" s="288"/>
      <c r="BM225" s="288"/>
      <c r="BN225" s="288"/>
      <c r="BO225" s="288"/>
      <c r="BP225" s="288"/>
      <c r="BQ225" s="289"/>
      <c r="BR225" s="289"/>
      <c r="BS225" s="289"/>
      <c r="BT225" s="289"/>
    </row>
    <row r="226" spans="1:72" ht="12.75" x14ac:dyDescent="0.2">
      <c r="A226" s="288"/>
      <c r="B226" s="288"/>
      <c r="C226" s="288"/>
      <c r="D226" s="288"/>
      <c r="E226" s="288"/>
      <c r="F226" s="288"/>
      <c r="G226" s="288"/>
      <c r="H226" s="288"/>
      <c r="I226" s="288"/>
      <c r="J226" s="288"/>
      <c r="K226" s="288"/>
      <c r="L226" s="288"/>
      <c r="M226" s="288"/>
      <c r="N226" s="288"/>
      <c r="O226" s="288"/>
      <c r="P226" s="288"/>
      <c r="Q226" s="288"/>
      <c r="R226" s="288"/>
      <c r="S226" s="288"/>
      <c r="T226" s="288"/>
      <c r="U226" s="288"/>
      <c r="V226" s="288"/>
      <c r="W226" s="288"/>
      <c r="X226" s="288"/>
      <c r="Y226" s="288"/>
      <c r="Z226" s="288"/>
      <c r="AA226" s="288"/>
      <c r="AB226" s="288"/>
      <c r="AC226" s="288"/>
      <c r="AD226" s="288"/>
      <c r="AE226" s="288"/>
      <c r="AF226" s="288"/>
      <c r="AG226" s="288"/>
      <c r="AH226" s="288"/>
      <c r="AI226" s="288"/>
      <c r="AJ226" s="288"/>
      <c r="AK226" s="288"/>
      <c r="AL226" s="288"/>
      <c r="AM226" s="288"/>
      <c r="AN226" s="288"/>
      <c r="AO226" s="288"/>
      <c r="AP226" s="288"/>
      <c r="AQ226" s="288"/>
      <c r="AR226" s="288"/>
      <c r="AS226" s="288"/>
      <c r="AT226" s="288"/>
      <c r="AU226" s="288"/>
      <c r="AV226" s="288"/>
      <c r="AW226" s="288"/>
      <c r="AX226" s="288"/>
      <c r="AY226" s="288"/>
      <c r="AZ226" s="288"/>
      <c r="BA226" s="288"/>
      <c r="BB226" s="288"/>
      <c r="BC226" s="288"/>
      <c r="BD226" s="288"/>
      <c r="BE226" s="288"/>
      <c r="BF226" s="288"/>
      <c r="BG226" s="288"/>
      <c r="BH226" s="288"/>
      <c r="BI226" s="288"/>
      <c r="BJ226" s="288"/>
      <c r="BK226" s="288"/>
      <c r="BL226" s="288"/>
      <c r="BM226" s="288"/>
      <c r="BN226" s="288"/>
      <c r="BO226" s="288"/>
      <c r="BP226" s="288"/>
      <c r="BQ226" s="289"/>
      <c r="BR226" s="289"/>
      <c r="BS226" s="289"/>
      <c r="BT226" s="289"/>
    </row>
    <row r="227" spans="1:72" ht="12.75" x14ac:dyDescent="0.2">
      <c r="A227" s="288"/>
      <c r="B227" s="288"/>
      <c r="C227" s="288"/>
      <c r="D227" s="288"/>
      <c r="E227" s="288"/>
      <c r="F227" s="288"/>
      <c r="G227" s="288"/>
      <c r="H227" s="288"/>
      <c r="I227" s="288"/>
      <c r="J227" s="288"/>
      <c r="K227" s="288"/>
      <c r="L227" s="288"/>
      <c r="M227" s="288"/>
      <c r="N227" s="288"/>
      <c r="O227" s="288"/>
      <c r="P227" s="288"/>
      <c r="Q227" s="288"/>
      <c r="R227" s="288"/>
      <c r="S227" s="288"/>
      <c r="T227" s="288"/>
      <c r="U227" s="288"/>
      <c r="V227" s="288"/>
      <c r="W227" s="288"/>
      <c r="X227" s="288"/>
      <c r="Y227" s="288"/>
      <c r="Z227" s="288"/>
      <c r="AA227" s="288"/>
      <c r="AB227" s="288"/>
      <c r="AC227" s="288"/>
      <c r="AD227" s="288"/>
      <c r="AE227" s="288"/>
      <c r="AF227" s="288"/>
      <c r="AG227" s="288"/>
      <c r="AH227" s="288"/>
      <c r="AI227" s="288"/>
      <c r="AJ227" s="288"/>
      <c r="AK227" s="288"/>
      <c r="AL227" s="288"/>
      <c r="AM227" s="288"/>
      <c r="AN227" s="288"/>
      <c r="AO227" s="288"/>
      <c r="AP227" s="288"/>
      <c r="AQ227" s="288"/>
      <c r="AR227" s="288"/>
      <c r="AS227" s="288"/>
      <c r="AT227" s="288"/>
      <c r="AU227" s="288"/>
      <c r="AV227" s="288"/>
      <c r="AW227" s="288"/>
      <c r="AX227" s="288"/>
      <c r="AY227" s="288"/>
      <c r="AZ227" s="288"/>
      <c r="BA227" s="288"/>
      <c r="BB227" s="288"/>
      <c r="BC227" s="288"/>
      <c r="BD227" s="288"/>
      <c r="BE227" s="288"/>
      <c r="BF227" s="288"/>
      <c r="BG227" s="288"/>
      <c r="BH227" s="288"/>
      <c r="BI227" s="288"/>
      <c r="BJ227" s="288"/>
      <c r="BK227" s="288"/>
      <c r="BL227" s="288"/>
      <c r="BM227" s="288"/>
      <c r="BN227" s="288"/>
      <c r="BO227" s="288"/>
      <c r="BP227" s="288"/>
      <c r="BQ227" s="289"/>
      <c r="BR227" s="289"/>
      <c r="BS227" s="289"/>
      <c r="BT227" s="289"/>
    </row>
    <row r="228" spans="1:72" ht="12.75" x14ac:dyDescent="0.2">
      <c r="A228" s="288"/>
      <c r="B228" s="288"/>
      <c r="C228" s="288"/>
      <c r="D228" s="288"/>
      <c r="E228" s="288"/>
      <c r="F228" s="288"/>
      <c r="G228" s="288"/>
      <c r="H228" s="288"/>
      <c r="I228" s="288"/>
      <c r="J228" s="288"/>
      <c r="K228" s="288"/>
      <c r="L228" s="288"/>
      <c r="M228" s="288"/>
      <c r="N228" s="288"/>
      <c r="O228" s="288"/>
      <c r="P228" s="288"/>
      <c r="Q228" s="288"/>
      <c r="R228" s="288"/>
      <c r="S228" s="288"/>
      <c r="T228" s="288"/>
      <c r="U228" s="288"/>
      <c r="V228" s="288"/>
      <c r="W228" s="288"/>
      <c r="X228" s="288"/>
      <c r="Y228" s="288"/>
      <c r="Z228" s="288"/>
      <c r="AA228" s="288"/>
      <c r="AB228" s="288"/>
      <c r="AC228" s="288"/>
      <c r="AD228" s="288"/>
      <c r="AE228" s="288"/>
      <c r="AF228" s="288"/>
      <c r="AG228" s="288"/>
      <c r="AH228" s="288"/>
      <c r="AI228" s="288"/>
      <c r="AJ228" s="288"/>
      <c r="AK228" s="288"/>
      <c r="AL228" s="288"/>
      <c r="AM228" s="288"/>
      <c r="AN228" s="288"/>
      <c r="AO228" s="288"/>
      <c r="AP228" s="288"/>
      <c r="AQ228" s="288"/>
      <c r="AR228" s="288"/>
      <c r="AS228" s="288"/>
      <c r="AT228" s="288"/>
      <c r="AU228" s="288"/>
      <c r="AV228" s="288"/>
      <c r="AW228" s="288"/>
      <c r="AX228" s="288"/>
      <c r="AY228" s="288"/>
      <c r="AZ228" s="288"/>
      <c r="BA228" s="288"/>
      <c r="BB228" s="288"/>
      <c r="BC228" s="288"/>
      <c r="BD228" s="288"/>
      <c r="BE228" s="288"/>
      <c r="BF228" s="288"/>
      <c r="BG228" s="288"/>
      <c r="BH228" s="288"/>
      <c r="BI228" s="288"/>
      <c r="BJ228" s="288"/>
      <c r="BK228" s="288"/>
      <c r="BL228" s="288"/>
      <c r="BM228" s="288"/>
      <c r="BN228" s="288"/>
      <c r="BO228" s="288"/>
      <c r="BP228" s="288"/>
      <c r="BQ228" s="289"/>
      <c r="BR228" s="289"/>
      <c r="BS228" s="289"/>
      <c r="BT228" s="289"/>
    </row>
    <row r="229" spans="1:72" ht="12.75" x14ac:dyDescent="0.2">
      <c r="A229" s="288"/>
      <c r="B229" s="288"/>
      <c r="C229" s="288"/>
      <c r="D229" s="288"/>
      <c r="E229" s="288"/>
      <c r="F229" s="288"/>
      <c r="G229" s="288"/>
      <c r="H229" s="288"/>
      <c r="I229" s="288"/>
      <c r="J229" s="288"/>
      <c r="K229" s="288"/>
      <c r="L229" s="288"/>
      <c r="M229" s="288"/>
      <c r="N229" s="288"/>
      <c r="O229" s="288"/>
      <c r="P229" s="288"/>
      <c r="Q229" s="288"/>
      <c r="R229" s="288"/>
      <c r="S229" s="288"/>
      <c r="T229" s="288"/>
      <c r="U229" s="288"/>
      <c r="V229" s="288"/>
      <c r="W229" s="288"/>
      <c r="X229" s="288"/>
      <c r="Y229" s="288"/>
      <c r="Z229" s="288"/>
      <c r="AA229" s="288"/>
      <c r="AB229" s="288"/>
      <c r="AC229" s="288"/>
      <c r="AD229" s="288"/>
      <c r="AE229" s="288"/>
      <c r="AF229" s="288"/>
      <c r="AG229" s="288"/>
      <c r="AH229" s="288"/>
      <c r="AI229" s="288"/>
      <c r="AJ229" s="288"/>
      <c r="AK229" s="288"/>
      <c r="AL229" s="288"/>
      <c r="AM229" s="288"/>
      <c r="AN229" s="288"/>
      <c r="AO229" s="288"/>
      <c r="AP229" s="288"/>
      <c r="AQ229" s="288"/>
      <c r="AR229" s="288"/>
      <c r="AS229" s="288"/>
      <c r="AT229" s="288"/>
      <c r="AU229" s="288"/>
      <c r="AV229" s="288"/>
      <c r="AW229" s="288"/>
      <c r="AX229" s="288"/>
      <c r="AY229" s="288"/>
      <c r="AZ229" s="288"/>
      <c r="BA229" s="288"/>
      <c r="BB229" s="288"/>
      <c r="BC229" s="288"/>
      <c r="BD229" s="288"/>
      <c r="BE229" s="288"/>
      <c r="BF229" s="288"/>
      <c r="BG229" s="288"/>
      <c r="BH229" s="288"/>
      <c r="BI229" s="288"/>
      <c r="BJ229" s="288"/>
      <c r="BK229" s="288"/>
      <c r="BL229" s="288"/>
      <c r="BM229" s="288"/>
      <c r="BN229" s="288"/>
      <c r="BO229" s="288"/>
      <c r="BP229" s="288"/>
      <c r="BQ229" s="289"/>
      <c r="BR229" s="289"/>
      <c r="BS229" s="289"/>
      <c r="BT229" s="289"/>
    </row>
    <row r="230" spans="1:72" ht="12.75" x14ac:dyDescent="0.2">
      <c r="A230" s="288"/>
      <c r="B230" s="288"/>
      <c r="C230" s="288"/>
      <c r="D230" s="288"/>
      <c r="E230" s="288"/>
      <c r="F230" s="288"/>
      <c r="G230" s="288"/>
      <c r="H230" s="288"/>
      <c r="I230" s="288"/>
      <c r="J230" s="288"/>
      <c r="K230" s="288"/>
      <c r="L230" s="288"/>
      <c r="M230" s="288"/>
      <c r="N230" s="288"/>
      <c r="O230" s="288"/>
      <c r="P230" s="288"/>
      <c r="Q230" s="288"/>
      <c r="R230" s="288"/>
      <c r="S230" s="288"/>
      <c r="T230" s="288"/>
      <c r="U230" s="288"/>
      <c r="V230" s="288"/>
      <c r="W230" s="288"/>
      <c r="X230" s="288"/>
      <c r="Y230" s="288"/>
      <c r="Z230" s="288"/>
      <c r="AA230" s="288"/>
      <c r="AB230" s="288"/>
      <c r="AC230" s="288"/>
      <c r="AD230" s="288"/>
      <c r="AE230" s="288"/>
      <c r="AF230" s="288"/>
      <c r="AG230" s="288"/>
      <c r="AH230" s="288"/>
      <c r="AI230" s="288"/>
      <c r="AJ230" s="288"/>
      <c r="AK230" s="288"/>
      <c r="AL230" s="288"/>
      <c r="AM230" s="288"/>
      <c r="AN230" s="288"/>
      <c r="AO230" s="288"/>
      <c r="AP230" s="288"/>
      <c r="AQ230" s="288"/>
      <c r="AR230" s="288"/>
      <c r="AS230" s="288"/>
      <c r="AT230" s="288"/>
      <c r="AU230" s="288"/>
      <c r="AV230" s="288"/>
      <c r="AW230" s="288"/>
      <c r="AX230" s="288"/>
      <c r="AY230" s="288"/>
      <c r="AZ230" s="288"/>
      <c r="BA230" s="288"/>
      <c r="BB230" s="288"/>
      <c r="BC230" s="288"/>
      <c r="BD230" s="288"/>
      <c r="BE230" s="288"/>
      <c r="BF230" s="288"/>
      <c r="BG230" s="288"/>
      <c r="BH230" s="288"/>
      <c r="BI230" s="288"/>
      <c r="BJ230" s="288"/>
      <c r="BK230" s="288"/>
      <c r="BL230" s="288"/>
      <c r="BM230" s="288"/>
      <c r="BN230" s="288"/>
      <c r="BO230" s="288"/>
      <c r="BP230" s="288"/>
      <c r="BQ230" s="289"/>
      <c r="BR230" s="289"/>
      <c r="BS230" s="289"/>
      <c r="BT230" s="289"/>
    </row>
    <row r="231" spans="1:72" ht="12.75" x14ac:dyDescent="0.2">
      <c r="A231" s="288"/>
      <c r="B231" s="288"/>
      <c r="C231" s="288"/>
      <c r="D231" s="288"/>
      <c r="E231" s="288"/>
      <c r="F231" s="288"/>
      <c r="G231" s="288"/>
      <c r="H231" s="288"/>
      <c r="I231" s="288"/>
      <c r="J231" s="288"/>
      <c r="K231" s="288"/>
      <c r="L231" s="288"/>
      <c r="M231" s="288"/>
      <c r="N231" s="288"/>
      <c r="O231" s="288"/>
      <c r="P231" s="288"/>
      <c r="Q231" s="288"/>
      <c r="R231" s="288"/>
      <c r="S231" s="288"/>
      <c r="T231" s="288"/>
      <c r="U231" s="288"/>
      <c r="V231" s="288"/>
      <c r="W231" s="288"/>
      <c r="X231" s="288"/>
      <c r="Y231" s="288"/>
      <c r="Z231" s="288"/>
      <c r="AA231" s="288"/>
      <c r="AB231" s="288"/>
      <c r="AC231" s="288"/>
      <c r="AD231" s="288"/>
      <c r="AE231" s="288"/>
      <c r="AF231" s="288"/>
      <c r="AG231" s="288"/>
      <c r="AH231" s="288"/>
      <c r="AI231" s="288"/>
      <c r="AJ231" s="288"/>
      <c r="AK231" s="288"/>
      <c r="AL231" s="288"/>
      <c r="AM231" s="288"/>
      <c r="AN231" s="288"/>
      <c r="AO231" s="288"/>
      <c r="AP231" s="288"/>
      <c r="AQ231" s="288"/>
      <c r="AR231" s="288"/>
      <c r="AS231" s="288"/>
      <c r="AT231" s="288"/>
      <c r="AU231" s="288"/>
      <c r="AV231" s="288"/>
      <c r="AW231" s="288"/>
      <c r="AX231" s="288"/>
      <c r="AY231" s="288"/>
      <c r="AZ231" s="288"/>
      <c r="BA231" s="288"/>
      <c r="BB231" s="288"/>
      <c r="BC231" s="288"/>
      <c r="BD231" s="288"/>
      <c r="BE231" s="288"/>
      <c r="BF231" s="288"/>
      <c r="BG231" s="288"/>
      <c r="BH231" s="288"/>
      <c r="BI231" s="288"/>
      <c r="BJ231" s="288"/>
      <c r="BK231" s="288"/>
      <c r="BL231" s="288"/>
      <c r="BM231" s="288"/>
      <c r="BN231" s="288"/>
      <c r="BO231" s="288"/>
      <c r="BP231" s="288"/>
      <c r="BQ231" s="289"/>
      <c r="BR231" s="289"/>
      <c r="BS231" s="289"/>
      <c r="BT231" s="289"/>
    </row>
    <row r="232" spans="1:72" ht="12.75" x14ac:dyDescent="0.2">
      <c r="A232" s="288"/>
      <c r="B232" s="288"/>
      <c r="C232" s="288"/>
      <c r="D232" s="288"/>
      <c r="E232" s="288"/>
      <c r="F232" s="288"/>
      <c r="G232" s="288"/>
      <c r="H232" s="288"/>
      <c r="I232" s="288"/>
      <c r="J232" s="288"/>
      <c r="K232" s="288"/>
      <c r="L232" s="288"/>
      <c r="M232" s="288"/>
      <c r="N232" s="288"/>
      <c r="O232" s="288"/>
      <c r="P232" s="288"/>
      <c r="Q232" s="288"/>
      <c r="R232" s="288"/>
      <c r="S232" s="288"/>
      <c r="T232" s="288"/>
      <c r="U232" s="288"/>
      <c r="V232" s="288"/>
      <c r="W232" s="288"/>
      <c r="X232" s="288"/>
      <c r="Y232" s="288"/>
      <c r="Z232" s="288"/>
      <c r="AA232" s="288"/>
      <c r="AB232" s="288"/>
      <c r="AC232" s="288"/>
      <c r="AD232" s="288"/>
      <c r="AE232" s="288"/>
      <c r="AF232" s="288"/>
      <c r="AG232" s="288"/>
      <c r="AH232" s="288"/>
      <c r="AI232" s="288"/>
      <c r="AJ232" s="288"/>
      <c r="AK232" s="288"/>
      <c r="AL232" s="288"/>
      <c r="AM232" s="288"/>
      <c r="AN232" s="288"/>
      <c r="AO232" s="288"/>
      <c r="AP232" s="288"/>
      <c r="AQ232" s="288"/>
      <c r="AR232" s="288"/>
      <c r="AS232" s="288"/>
      <c r="AT232" s="288"/>
      <c r="AU232" s="288"/>
      <c r="AV232" s="288"/>
      <c r="AW232" s="288"/>
      <c r="AX232" s="288"/>
      <c r="AY232" s="288"/>
      <c r="AZ232" s="288"/>
      <c r="BA232" s="288"/>
      <c r="BB232" s="288"/>
      <c r="BC232" s="288"/>
      <c r="BD232" s="288"/>
      <c r="BE232" s="288"/>
      <c r="BF232" s="288"/>
      <c r="BG232" s="288"/>
      <c r="BH232" s="288"/>
      <c r="BI232" s="288"/>
      <c r="BJ232" s="288"/>
      <c r="BK232" s="288"/>
      <c r="BL232" s="288"/>
      <c r="BM232" s="288"/>
      <c r="BN232" s="288"/>
      <c r="BO232" s="288"/>
      <c r="BP232" s="288"/>
      <c r="BQ232" s="289"/>
      <c r="BR232" s="289"/>
      <c r="BS232" s="289"/>
      <c r="BT232" s="289"/>
    </row>
    <row r="233" spans="1:72" ht="12.75" x14ac:dyDescent="0.2">
      <c r="A233" s="288"/>
      <c r="B233" s="288"/>
      <c r="C233" s="288"/>
      <c r="D233" s="288"/>
      <c r="E233" s="288"/>
      <c r="F233" s="288"/>
      <c r="G233" s="288"/>
      <c r="H233" s="288"/>
      <c r="I233" s="288"/>
      <c r="J233" s="288"/>
      <c r="K233" s="288"/>
      <c r="L233" s="288"/>
      <c r="M233" s="288"/>
      <c r="N233" s="288"/>
      <c r="O233" s="288"/>
      <c r="P233" s="288"/>
      <c r="Q233" s="288"/>
      <c r="R233" s="288"/>
      <c r="S233" s="288"/>
      <c r="T233" s="288"/>
      <c r="U233" s="288"/>
      <c r="V233" s="288"/>
      <c r="W233" s="288"/>
      <c r="X233" s="288"/>
      <c r="Y233" s="288"/>
      <c r="Z233" s="288"/>
      <c r="AA233" s="288"/>
      <c r="AB233" s="288"/>
      <c r="AC233" s="288"/>
      <c r="AD233" s="288"/>
      <c r="AE233" s="288"/>
      <c r="AF233" s="288"/>
      <c r="AG233" s="288"/>
      <c r="AH233" s="288"/>
      <c r="AI233" s="288"/>
      <c r="AJ233" s="288"/>
      <c r="AK233" s="288"/>
      <c r="AL233" s="288"/>
      <c r="AM233" s="288"/>
      <c r="AN233" s="288"/>
      <c r="AO233" s="288"/>
      <c r="AP233" s="288"/>
      <c r="AQ233" s="288"/>
      <c r="AR233" s="288"/>
      <c r="AS233" s="288"/>
      <c r="AT233" s="288"/>
      <c r="AU233" s="288"/>
      <c r="AV233" s="288"/>
      <c r="AW233" s="288"/>
      <c r="AX233" s="288"/>
      <c r="AY233" s="288"/>
      <c r="AZ233" s="288"/>
      <c r="BA233" s="288"/>
      <c r="BB233" s="288"/>
      <c r="BC233" s="288"/>
      <c r="BD233" s="288"/>
      <c r="BE233" s="288"/>
      <c r="BF233" s="288"/>
      <c r="BG233" s="288"/>
      <c r="BH233" s="288"/>
      <c r="BI233" s="288"/>
      <c r="BJ233" s="288"/>
      <c r="BK233" s="288"/>
      <c r="BL233" s="288"/>
      <c r="BM233" s="288"/>
      <c r="BN233" s="288"/>
      <c r="BO233" s="288"/>
      <c r="BP233" s="288"/>
      <c r="BQ233" s="289"/>
      <c r="BR233" s="289"/>
      <c r="BS233" s="289"/>
      <c r="BT233" s="289"/>
    </row>
    <row r="234" spans="1:72" ht="12.75" x14ac:dyDescent="0.2">
      <c r="A234" s="288"/>
      <c r="B234" s="288"/>
      <c r="C234" s="288"/>
      <c r="D234" s="288"/>
      <c r="E234" s="288"/>
      <c r="F234" s="288"/>
      <c r="G234" s="288"/>
      <c r="H234" s="288"/>
      <c r="I234" s="288"/>
      <c r="J234" s="288"/>
      <c r="K234" s="288"/>
      <c r="L234" s="288"/>
      <c r="M234" s="288"/>
      <c r="N234" s="288"/>
      <c r="O234" s="288"/>
      <c r="P234" s="288"/>
      <c r="Q234" s="288"/>
      <c r="R234" s="288"/>
      <c r="S234" s="288"/>
      <c r="T234" s="288"/>
      <c r="U234" s="288"/>
      <c r="V234" s="288"/>
      <c r="W234" s="288"/>
      <c r="X234" s="288"/>
      <c r="Y234" s="288"/>
      <c r="Z234" s="288"/>
      <c r="AA234" s="288"/>
      <c r="AB234" s="288"/>
      <c r="AC234" s="288"/>
      <c r="AD234" s="288"/>
      <c r="AE234" s="288"/>
      <c r="AF234" s="288"/>
      <c r="AG234" s="288"/>
      <c r="AH234" s="288"/>
      <c r="AI234" s="288"/>
      <c r="AJ234" s="288"/>
      <c r="AK234" s="288"/>
      <c r="AL234" s="288"/>
      <c r="AM234" s="288"/>
      <c r="AN234" s="288"/>
      <c r="AO234" s="288"/>
      <c r="AP234" s="288"/>
      <c r="AQ234" s="288"/>
      <c r="AR234" s="288"/>
      <c r="AS234" s="288"/>
      <c r="AT234" s="288"/>
      <c r="AU234" s="288"/>
      <c r="AV234" s="288"/>
      <c r="AW234" s="288"/>
      <c r="AX234" s="288"/>
      <c r="AY234" s="288"/>
      <c r="AZ234" s="288"/>
      <c r="BA234" s="288"/>
      <c r="BB234" s="288"/>
      <c r="BC234" s="288"/>
      <c r="BD234" s="288"/>
      <c r="BE234" s="288"/>
      <c r="BF234" s="288"/>
      <c r="BG234" s="288"/>
      <c r="BH234" s="288"/>
      <c r="BI234" s="288"/>
      <c r="BJ234" s="288"/>
      <c r="BK234" s="288"/>
      <c r="BL234" s="288"/>
      <c r="BM234" s="288"/>
      <c r="BN234" s="288"/>
      <c r="BO234" s="288"/>
      <c r="BP234" s="288"/>
      <c r="BQ234" s="289"/>
      <c r="BR234" s="289"/>
      <c r="BS234" s="289"/>
      <c r="BT234" s="289"/>
    </row>
    <row r="235" spans="1:72" ht="12.75" x14ac:dyDescent="0.2">
      <c r="A235" s="288"/>
      <c r="B235" s="288"/>
      <c r="C235" s="288"/>
      <c r="D235" s="288"/>
      <c r="E235" s="288"/>
      <c r="F235" s="288"/>
      <c r="G235" s="288"/>
      <c r="H235" s="288"/>
      <c r="I235" s="288"/>
      <c r="J235" s="288"/>
      <c r="K235" s="288"/>
      <c r="L235" s="288"/>
      <c r="M235" s="288"/>
      <c r="N235" s="288"/>
      <c r="O235" s="288"/>
      <c r="P235" s="288"/>
      <c r="Q235" s="288"/>
      <c r="R235" s="288"/>
      <c r="S235" s="288"/>
      <c r="T235" s="288"/>
      <c r="U235" s="288"/>
      <c r="V235" s="288"/>
      <c r="W235" s="288"/>
      <c r="X235" s="288"/>
      <c r="Y235" s="288"/>
      <c r="Z235" s="288"/>
      <c r="AA235" s="288"/>
      <c r="AB235" s="288"/>
      <c r="AC235" s="288"/>
      <c r="AD235" s="288"/>
      <c r="AE235" s="288"/>
      <c r="AF235" s="288"/>
      <c r="AG235" s="288"/>
      <c r="AH235" s="288"/>
      <c r="AI235" s="288"/>
      <c r="AJ235" s="288"/>
      <c r="AK235" s="288"/>
      <c r="AL235" s="288"/>
      <c r="AM235" s="288"/>
      <c r="AN235" s="288"/>
      <c r="AO235" s="288"/>
      <c r="AP235" s="288"/>
      <c r="AQ235" s="288"/>
      <c r="AR235" s="288"/>
      <c r="AS235" s="288"/>
      <c r="AT235" s="288"/>
      <c r="AU235" s="288"/>
      <c r="AV235" s="288"/>
      <c r="AW235" s="288"/>
      <c r="AX235" s="288"/>
      <c r="AY235" s="288"/>
      <c r="AZ235" s="288"/>
      <c r="BA235" s="288"/>
      <c r="BB235" s="288"/>
      <c r="BC235" s="288"/>
      <c r="BD235" s="288"/>
      <c r="BE235" s="288"/>
      <c r="BF235" s="288"/>
      <c r="BG235" s="288"/>
      <c r="BH235" s="288"/>
      <c r="BI235" s="288"/>
      <c r="BJ235" s="288"/>
      <c r="BK235" s="288"/>
      <c r="BL235" s="288"/>
      <c r="BM235" s="288"/>
      <c r="BN235" s="288"/>
      <c r="BO235" s="288"/>
      <c r="BP235" s="288"/>
      <c r="BQ235" s="289"/>
      <c r="BR235" s="289"/>
      <c r="BS235" s="289"/>
      <c r="BT235" s="289"/>
    </row>
    <row r="236" spans="1:72" ht="12.75" x14ac:dyDescent="0.2">
      <c r="A236" s="288"/>
      <c r="B236" s="288"/>
      <c r="C236" s="288"/>
      <c r="D236" s="288"/>
      <c r="E236" s="288"/>
      <c r="F236" s="288"/>
      <c r="G236" s="288"/>
      <c r="H236" s="288"/>
      <c r="I236" s="288"/>
      <c r="J236" s="288"/>
      <c r="K236" s="288"/>
      <c r="L236" s="288"/>
      <c r="M236" s="288"/>
      <c r="N236" s="288"/>
      <c r="O236" s="288"/>
      <c r="P236" s="288"/>
      <c r="Q236" s="288"/>
      <c r="R236" s="288"/>
      <c r="S236" s="288"/>
      <c r="T236" s="288"/>
      <c r="U236" s="288"/>
      <c r="V236" s="288"/>
      <c r="W236" s="288"/>
      <c r="X236" s="288"/>
      <c r="Y236" s="288"/>
      <c r="Z236" s="288"/>
      <c r="AA236" s="288"/>
      <c r="AB236" s="288"/>
      <c r="AC236" s="288"/>
      <c r="AD236" s="288"/>
      <c r="AE236" s="288"/>
      <c r="AF236" s="288"/>
      <c r="AG236" s="288"/>
      <c r="AH236" s="288"/>
      <c r="AI236" s="288"/>
      <c r="AJ236" s="288"/>
      <c r="AK236" s="288"/>
      <c r="AL236" s="288"/>
      <c r="AM236" s="288"/>
      <c r="AN236" s="288"/>
      <c r="AO236" s="288"/>
      <c r="AP236" s="288"/>
      <c r="AQ236" s="288"/>
      <c r="AR236" s="288"/>
      <c r="AS236" s="288"/>
      <c r="AT236" s="288"/>
      <c r="AU236" s="288"/>
      <c r="AV236" s="288"/>
      <c r="AW236" s="288"/>
      <c r="AX236" s="288"/>
      <c r="AY236" s="288"/>
      <c r="AZ236" s="288"/>
      <c r="BA236" s="288"/>
      <c r="BB236" s="288"/>
      <c r="BC236" s="288"/>
      <c r="BD236" s="288"/>
      <c r="BE236" s="288"/>
      <c r="BF236" s="288"/>
      <c r="BG236" s="288"/>
      <c r="BH236" s="288"/>
      <c r="BI236" s="288"/>
      <c r="BJ236" s="288"/>
      <c r="BK236" s="288"/>
      <c r="BL236" s="288"/>
      <c r="BM236" s="288"/>
      <c r="BN236" s="288"/>
      <c r="BO236" s="288"/>
      <c r="BP236" s="288"/>
      <c r="BQ236" s="289"/>
      <c r="BR236" s="289"/>
      <c r="BS236" s="289"/>
      <c r="BT236" s="289"/>
    </row>
    <row r="237" spans="1:72" ht="12.75" x14ac:dyDescent="0.2">
      <c r="A237" s="288"/>
      <c r="B237" s="288"/>
      <c r="C237" s="288"/>
      <c r="D237" s="288"/>
      <c r="E237" s="288"/>
      <c r="F237" s="288"/>
      <c r="G237" s="288"/>
      <c r="H237" s="288"/>
      <c r="I237" s="288"/>
      <c r="J237" s="288"/>
      <c r="K237" s="288"/>
      <c r="L237" s="288"/>
      <c r="M237" s="288"/>
      <c r="N237" s="288"/>
      <c r="O237" s="288"/>
      <c r="P237" s="288"/>
      <c r="Q237" s="288"/>
      <c r="R237" s="288"/>
      <c r="S237" s="288"/>
      <c r="T237" s="288"/>
      <c r="U237" s="288"/>
      <c r="V237" s="288"/>
      <c r="W237" s="288"/>
      <c r="X237" s="288"/>
      <c r="Y237" s="288"/>
      <c r="Z237" s="288"/>
      <c r="AA237" s="288"/>
      <c r="AB237" s="288"/>
      <c r="AC237" s="288"/>
      <c r="AD237" s="288"/>
      <c r="AE237" s="288"/>
      <c r="AF237" s="288"/>
      <c r="AG237" s="288"/>
      <c r="AH237" s="288"/>
      <c r="AI237" s="288"/>
      <c r="AJ237" s="288"/>
      <c r="AK237" s="288"/>
      <c r="AL237" s="288"/>
      <c r="AM237" s="288"/>
      <c r="AN237" s="288"/>
      <c r="AO237" s="288"/>
      <c r="AP237" s="288"/>
      <c r="AQ237" s="288"/>
      <c r="AR237" s="288"/>
      <c r="AS237" s="288"/>
      <c r="AT237" s="288"/>
      <c r="AU237" s="288"/>
      <c r="AV237" s="288"/>
      <c r="AW237" s="288"/>
      <c r="AX237" s="288"/>
      <c r="AY237" s="288"/>
      <c r="AZ237" s="288"/>
      <c r="BA237" s="288"/>
      <c r="BB237" s="288"/>
      <c r="BC237" s="288"/>
      <c r="BD237" s="288"/>
      <c r="BE237" s="288"/>
      <c r="BF237" s="288"/>
      <c r="BG237" s="288"/>
      <c r="BH237" s="288"/>
      <c r="BI237" s="288"/>
      <c r="BJ237" s="288"/>
      <c r="BK237" s="288"/>
      <c r="BL237" s="288"/>
      <c r="BM237" s="288"/>
      <c r="BN237" s="288"/>
      <c r="BO237" s="288"/>
      <c r="BP237" s="288"/>
      <c r="BQ237" s="289"/>
      <c r="BR237" s="289"/>
      <c r="BS237" s="289"/>
      <c r="BT237" s="289"/>
    </row>
    <row r="238" spans="1:72" ht="12.75" x14ac:dyDescent="0.2">
      <c r="A238" s="288"/>
      <c r="B238" s="288"/>
      <c r="C238" s="288"/>
      <c r="D238" s="288"/>
      <c r="E238" s="288"/>
      <c r="F238" s="288"/>
      <c r="G238" s="288"/>
      <c r="H238" s="288"/>
      <c r="I238" s="288"/>
      <c r="J238" s="288"/>
      <c r="K238" s="288"/>
      <c r="L238" s="288"/>
      <c r="M238" s="288"/>
      <c r="N238" s="288"/>
      <c r="O238" s="288"/>
      <c r="P238" s="288"/>
      <c r="Q238" s="288"/>
      <c r="R238" s="288"/>
      <c r="S238" s="288"/>
      <c r="T238" s="288"/>
      <c r="U238" s="288"/>
      <c r="V238" s="288"/>
      <c r="W238" s="288"/>
      <c r="X238" s="288"/>
      <c r="Y238" s="288"/>
      <c r="Z238" s="288"/>
      <c r="AA238" s="288"/>
      <c r="AB238" s="288"/>
      <c r="AC238" s="288"/>
      <c r="AD238" s="288"/>
      <c r="AE238" s="288"/>
      <c r="AF238" s="288"/>
      <c r="AG238" s="288"/>
      <c r="AH238" s="288"/>
      <c r="AI238" s="288"/>
      <c r="AJ238" s="288"/>
      <c r="AK238" s="288"/>
      <c r="AL238" s="288"/>
      <c r="AM238" s="288"/>
      <c r="AN238" s="288"/>
      <c r="AO238" s="288"/>
      <c r="AP238" s="288"/>
      <c r="AQ238" s="288"/>
      <c r="AR238" s="288"/>
      <c r="AS238" s="288"/>
      <c r="AT238" s="288"/>
      <c r="AU238" s="288"/>
      <c r="AV238" s="288"/>
      <c r="AW238" s="288"/>
      <c r="AX238" s="288"/>
      <c r="AY238" s="288"/>
      <c r="AZ238" s="288"/>
      <c r="BA238" s="288"/>
      <c r="BB238" s="288"/>
      <c r="BC238" s="288"/>
      <c r="BD238" s="288"/>
      <c r="BE238" s="288"/>
      <c r="BF238" s="288"/>
      <c r="BG238" s="288"/>
      <c r="BH238" s="288"/>
      <c r="BI238" s="288"/>
      <c r="BJ238" s="288"/>
      <c r="BK238" s="288"/>
      <c r="BL238" s="288"/>
      <c r="BM238" s="288"/>
      <c r="BN238" s="288"/>
      <c r="BO238" s="288"/>
      <c r="BP238" s="288"/>
      <c r="BQ238" s="289"/>
      <c r="BR238" s="289"/>
      <c r="BS238" s="289"/>
      <c r="BT238" s="289"/>
    </row>
    <row r="239" spans="1:72" ht="12.75" x14ac:dyDescent="0.2">
      <c r="A239" s="288"/>
      <c r="B239" s="288"/>
      <c r="C239" s="288"/>
      <c r="D239" s="288"/>
      <c r="E239" s="288"/>
      <c r="F239" s="288"/>
      <c r="G239" s="288"/>
      <c r="H239" s="288"/>
      <c r="I239" s="288"/>
      <c r="J239" s="288"/>
      <c r="K239" s="288"/>
      <c r="L239" s="288"/>
      <c r="M239" s="288"/>
      <c r="N239" s="288"/>
      <c r="O239" s="288"/>
      <c r="P239" s="288"/>
      <c r="Q239" s="288"/>
      <c r="R239" s="288"/>
      <c r="S239" s="288"/>
      <c r="T239" s="288"/>
      <c r="U239" s="288"/>
      <c r="V239" s="288"/>
      <c r="W239" s="288"/>
      <c r="X239" s="288"/>
      <c r="Y239" s="288"/>
      <c r="Z239" s="288"/>
      <c r="AA239" s="288"/>
      <c r="AB239" s="288"/>
      <c r="AC239" s="288"/>
      <c r="AD239" s="288"/>
      <c r="AE239" s="288"/>
      <c r="AF239" s="288"/>
      <c r="AG239" s="288"/>
      <c r="AH239" s="288"/>
      <c r="AI239" s="288"/>
      <c r="AJ239" s="288"/>
      <c r="AK239" s="288"/>
      <c r="AL239" s="288"/>
      <c r="AM239" s="288"/>
      <c r="AN239" s="288"/>
      <c r="AO239" s="288"/>
      <c r="AP239" s="288"/>
      <c r="AQ239" s="288"/>
      <c r="AR239" s="288"/>
      <c r="AS239" s="288"/>
      <c r="AT239" s="288"/>
      <c r="AU239" s="288"/>
      <c r="AV239" s="288"/>
      <c r="AW239" s="288"/>
      <c r="AX239" s="288"/>
      <c r="AY239" s="288"/>
      <c r="AZ239" s="288"/>
      <c r="BA239" s="288"/>
      <c r="BB239" s="288"/>
      <c r="BC239" s="288"/>
      <c r="BD239" s="288"/>
      <c r="BE239" s="288"/>
      <c r="BF239" s="288"/>
      <c r="BG239" s="288"/>
      <c r="BH239" s="288"/>
      <c r="BI239" s="288"/>
      <c r="BJ239" s="288"/>
      <c r="BK239" s="288"/>
      <c r="BL239" s="288"/>
      <c r="BM239" s="288"/>
      <c r="BN239" s="288"/>
      <c r="BO239" s="288"/>
      <c r="BP239" s="288"/>
      <c r="BQ239" s="289"/>
      <c r="BR239" s="289"/>
      <c r="BS239" s="289"/>
      <c r="BT239" s="289"/>
    </row>
    <row r="240" spans="1:72" ht="12.75" x14ac:dyDescent="0.2">
      <c r="A240" s="288"/>
      <c r="B240" s="288"/>
      <c r="C240" s="288"/>
      <c r="D240" s="288"/>
      <c r="E240" s="288"/>
      <c r="F240" s="288"/>
      <c r="G240" s="288"/>
      <c r="H240" s="288"/>
      <c r="I240" s="288"/>
      <c r="J240" s="288"/>
      <c r="K240" s="288"/>
      <c r="L240" s="288"/>
      <c r="M240" s="288"/>
      <c r="N240" s="288"/>
      <c r="O240" s="288"/>
      <c r="P240" s="288"/>
      <c r="Q240" s="288"/>
      <c r="R240" s="288"/>
      <c r="S240" s="288"/>
      <c r="T240" s="288"/>
      <c r="U240" s="288"/>
      <c r="V240" s="288"/>
      <c r="W240" s="288"/>
      <c r="X240" s="288"/>
      <c r="Y240" s="288"/>
      <c r="Z240" s="288"/>
      <c r="AA240" s="288"/>
      <c r="AB240" s="288"/>
      <c r="AC240" s="288"/>
      <c r="AD240" s="288"/>
      <c r="AE240" s="288"/>
      <c r="AF240" s="288"/>
      <c r="AG240" s="288"/>
      <c r="AH240" s="288"/>
      <c r="AI240" s="288"/>
      <c r="AJ240" s="288"/>
      <c r="AK240" s="288"/>
      <c r="AL240" s="288"/>
      <c r="AM240" s="288"/>
      <c r="AN240" s="288"/>
      <c r="AO240" s="288"/>
      <c r="AP240" s="288"/>
      <c r="AQ240" s="288"/>
      <c r="AR240" s="288"/>
      <c r="AS240" s="288"/>
      <c r="AT240" s="288"/>
      <c r="AU240" s="288"/>
      <c r="AV240" s="288"/>
      <c r="AW240" s="288"/>
      <c r="AX240" s="288"/>
      <c r="AY240" s="288"/>
      <c r="AZ240" s="288"/>
      <c r="BA240" s="288"/>
      <c r="BB240" s="288"/>
      <c r="BC240" s="288"/>
      <c r="BD240" s="288"/>
      <c r="BE240" s="288"/>
      <c r="BF240" s="288"/>
      <c r="BG240" s="288"/>
      <c r="BH240" s="288"/>
      <c r="BI240" s="288"/>
      <c r="BJ240" s="288"/>
      <c r="BK240" s="288"/>
      <c r="BL240" s="288"/>
      <c r="BM240" s="288"/>
      <c r="BN240" s="288"/>
      <c r="BO240" s="288"/>
      <c r="BP240" s="288"/>
      <c r="BQ240" s="289"/>
      <c r="BR240" s="289"/>
      <c r="BS240" s="289"/>
      <c r="BT240" s="289"/>
    </row>
    <row r="241" spans="1:72" ht="12.75" x14ac:dyDescent="0.2">
      <c r="A241" s="288"/>
      <c r="B241" s="288"/>
      <c r="C241" s="288"/>
      <c r="D241" s="288"/>
      <c r="E241" s="288"/>
      <c r="F241" s="288"/>
      <c r="G241" s="288"/>
      <c r="H241" s="288"/>
      <c r="I241" s="288"/>
      <c r="J241" s="288"/>
      <c r="K241" s="288"/>
      <c r="L241" s="288"/>
      <c r="M241" s="288"/>
      <c r="N241" s="288"/>
      <c r="O241" s="288"/>
      <c r="P241" s="288"/>
      <c r="Q241" s="288"/>
      <c r="R241" s="288"/>
      <c r="S241" s="288"/>
      <c r="T241" s="288"/>
      <c r="U241" s="288"/>
      <c r="V241" s="288"/>
      <c r="W241" s="288"/>
      <c r="X241" s="288"/>
      <c r="Y241" s="288"/>
      <c r="Z241" s="288"/>
      <c r="AA241" s="288"/>
      <c r="AB241" s="288"/>
      <c r="AC241" s="288"/>
      <c r="AD241" s="288"/>
      <c r="AE241" s="288"/>
      <c r="AF241" s="288"/>
      <c r="AG241" s="288"/>
      <c r="AH241" s="288"/>
      <c r="AI241" s="288"/>
      <c r="AJ241" s="288"/>
      <c r="AK241" s="288"/>
      <c r="AL241" s="288"/>
      <c r="AM241" s="288"/>
      <c r="AN241" s="288"/>
      <c r="AO241" s="288"/>
      <c r="AP241" s="288"/>
      <c r="AQ241" s="288"/>
      <c r="AR241" s="288"/>
      <c r="AS241" s="288"/>
      <c r="AT241" s="288"/>
      <c r="AU241" s="288"/>
      <c r="AV241" s="288"/>
      <c r="AW241" s="288"/>
      <c r="AX241" s="288"/>
      <c r="AY241" s="288"/>
      <c r="AZ241" s="288"/>
      <c r="BA241" s="288"/>
      <c r="BB241" s="288"/>
      <c r="BC241" s="288"/>
      <c r="BD241" s="288"/>
      <c r="BE241" s="288"/>
      <c r="BF241" s="288"/>
      <c r="BG241" s="288"/>
      <c r="BH241" s="288"/>
      <c r="BI241" s="288"/>
      <c r="BJ241" s="288"/>
      <c r="BK241" s="288"/>
      <c r="BL241" s="288"/>
      <c r="BM241" s="288"/>
      <c r="BN241" s="288"/>
      <c r="BO241" s="288"/>
      <c r="BP241" s="288"/>
      <c r="BQ241" s="289"/>
      <c r="BR241" s="289"/>
      <c r="BS241" s="289"/>
      <c r="BT241" s="289"/>
    </row>
    <row r="242" spans="1:72" ht="12.75" x14ac:dyDescent="0.2">
      <c r="A242" s="288"/>
      <c r="B242" s="288"/>
      <c r="C242" s="288"/>
      <c r="D242" s="288"/>
      <c r="E242" s="288"/>
      <c r="F242" s="288"/>
      <c r="G242" s="288"/>
      <c r="H242" s="288"/>
      <c r="I242" s="288"/>
      <c r="J242" s="288"/>
      <c r="K242" s="288"/>
      <c r="L242" s="288"/>
      <c r="M242" s="288"/>
      <c r="N242" s="288"/>
      <c r="O242" s="288"/>
      <c r="P242" s="288"/>
      <c r="Q242" s="288"/>
      <c r="R242" s="288"/>
      <c r="S242" s="288"/>
      <c r="T242" s="288"/>
      <c r="U242" s="288"/>
      <c r="V242" s="288"/>
      <c r="W242" s="288"/>
      <c r="X242" s="288"/>
      <c r="Y242" s="288"/>
      <c r="Z242" s="288"/>
      <c r="AA242" s="288"/>
      <c r="AB242" s="288"/>
      <c r="AC242" s="288"/>
      <c r="AD242" s="288"/>
      <c r="AE242" s="288"/>
      <c r="AF242" s="288"/>
      <c r="AG242" s="288"/>
      <c r="AH242" s="288"/>
      <c r="AI242" s="288"/>
      <c r="AJ242" s="288"/>
      <c r="AK242" s="288"/>
      <c r="AL242" s="288"/>
      <c r="AM242" s="288"/>
      <c r="AN242" s="288"/>
      <c r="AO242" s="288"/>
      <c r="AP242" s="288"/>
      <c r="AQ242" s="288"/>
      <c r="AR242" s="288"/>
      <c r="AS242" s="288"/>
      <c r="AT242" s="288"/>
      <c r="AU242" s="288"/>
      <c r="AV242" s="288"/>
      <c r="AW242" s="288"/>
      <c r="AX242" s="288"/>
      <c r="AY242" s="288"/>
      <c r="AZ242" s="288"/>
      <c r="BA242" s="288"/>
      <c r="BB242" s="288"/>
      <c r="BC242" s="288"/>
      <c r="BD242" s="288"/>
      <c r="BE242" s="288"/>
      <c r="BF242" s="288"/>
      <c r="BG242" s="288"/>
      <c r="BH242" s="288"/>
      <c r="BI242" s="288"/>
      <c r="BJ242" s="288"/>
      <c r="BK242" s="288"/>
      <c r="BL242" s="288"/>
      <c r="BM242" s="288"/>
      <c r="BN242" s="288"/>
      <c r="BO242" s="288"/>
      <c r="BP242" s="288"/>
      <c r="BQ242" s="289"/>
      <c r="BR242" s="289"/>
      <c r="BS242" s="289"/>
      <c r="BT242" s="289"/>
    </row>
    <row r="243" spans="1:72" ht="12.75" x14ac:dyDescent="0.2">
      <c r="A243" s="288"/>
      <c r="B243" s="288"/>
      <c r="C243" s="288"/>
      <c r="D243" s="288"/>
      <c r="E243" s="288"/>
      <c r="F243" s="288"/>
      <c r="G243" s="288"/>
      <c r="H243" s="288"/>
      <c r="I243" s="288"/>
      <c r="J243" s="288"/>
      <c r="K243" s="288"/>
      <c r="L243" s="288"/>
      <c r="M243" s="288"/>
      <c r="N243" s="288"/>
      <c r="O243" s="288"/>
      <c r="P243" s="288"/>
      <c r="Q243" s="288"/>
      <c r="R243" s="288"/>
      <c r="S243" s="288"/>
      <c r="T243" s="288"/>
      <c r="U243" s="288"/>
      <c r="V243" s="288"/>
      <c r="W243" s="288"/>
      <c r="X243" s="288"/>
      <c r="Y243" s="288"/>
      <c r="Z243" s="288"/>
      <c r="AA243" s="288"/>
      <c r="AB243" s="288"/>
      <c r="AC243" s="288"/>
      <c r="AD243" s="288"/>
      <c r="AE243" s="288"/>
      <c r="AF243" s="288"/>
      <c r="AG243" s="288"/>
      <c r="AH243" s="288"/>
      <c r="AI243" s="288"/>
      <c r="AJ243" s="288"/>
      <c r="AK243" s="288"/>
      <c r="AL243" s="288"/>
      <c r="AM243" s="288"/>
      <c r="AN243" s="288"/>
      <c r="AO243" s="288"/>
      <c r="AP243" s="288"/>
      <c r="AQ243" s="288"/>
      <c r="AR243" s="288"/>
      <c r="AS243" s="288"/>
      <c r="AT243" s="288"/>
      <c r="AU243" s="288"/>
      <c r="AV243" s="288"/>
      <c r="AW243" s="288"/>
      <c r="AX243" s="288"/>
      <c r="AY243" s="288"/>
      <c r="AZ243" s="288"/>
      <c r="BA243" s="288"/>
      <c r="BB243" s="288"/>
      <c r="BC243" s="288"/>
      <c r="BD243" s="288"/>
      <c r="BE243" s="288"/>
      <c r="BF243" s="288"/>
      <c r="BG243" s="288"/>
      <c r="BH243" s="288"/>
      <c r="BI243" s="288"/>
      <c r="BJ243" s="288"/>
      <c r="BK243" s="288"/>
      <c r="BL243" s="288"/>
      <c r="BM243" s="288"/>
      <c r="BN243" s="288"/>
      <c r="BO243" s="288"/>
      <c r="BP243" s="288"/>
      <c r="BQ243" s="289"/>
      <c r="BR243" s="289"/>
      <c r="BS243" s="289"/>
      <c r="BT243" s="289"/>
    </row>
    <row r="244" spans="1:72" ht="12.75" x14ac:dyDescent="0.2">
      <c r="A244" s="288"/>
      <c r="B244" s="288"/>
      <c r="C244" s="288"/>
      <c r="D244" s="288"/>
      <c r="E244" s="288"/>
      <c r="F244" s="288"/>
      <c r="G244" s="288"/>
      <c r="H244" s="288"/>
      <c r="I244" s="288"/>
      <c r="J244" s="288"/>
      <c r="K244" s="288"/>
      <c r="L244" s="288"/>
      <c r="M244" s="288"/>
      <c r="N244" s="288"/>
      <c r="O244" s="288"/>
      <c r="P244" s="288"/>
      <c r="Q244" s="288"/>
      <c r="R244" s="288"/>
      <c r="S244" s="288"/>
      <c r="T244" s="288"/>
      <c r="U244" s="288"/>
      <c r="V244" s="288"/>
      <c r="W244" s="288"/>
      <c r="X244" s="288"/>
      <c r="Y244" s="288"/>
      <c r="Z244" s="288"/>
      <c r="AA244" s="288"/>
      <c r="AB244" s="288"/>
      <c r="AC244" s="288"/>
      <c r="AD244" s="288"/>
      <c r="AE244" s="288"/>
      <c r="AF244" s="288"/>
      <c r="AG244" s="288"/>
      <c r="AH244" s="288"/>
      <c r="AI244" s="288"/>
      <c r="AJ244" s="288"/>
      <c r="AK244" s="288"/>
      <c r="AL244" s="288"/>
      <c r="AM244" s="288"/>
      <c r="AN244" s="288"/>
      <c r="AO244" s="288"/>
      <c r="AP244" s="288"/>
      <c r="AQ244" s="288"/>
      <c r="AR244" s="288"/>
      <c r="AS244" s="288"/>
      <c r="AT244" s="288"/>
      <c r="AU244" s="288"/>
      <c r="AV244" s="288"/>
      <c r="AW244" s="288"/>
      <c r="AX244" s="288"/>
      <c r="AY244" s="288"/>
      <c r="AZ244" s="288"/>
      <c r="BA244" s="288"/>
      <c r="BB244" s="288"/>
      <c r="BC244" s="288"/>
      <c r="BD244" s="288"/>
      <c r="BE244" s="288"/>
      <c r="BF244" s="288"/>
      <c r="BG244" s="288"/>
      <c r="BH244" s="288"/>
      <c r="BI244" s="288"/>
      <c r="BJ244" s="288"/>
      <c r="BK244" s="288"/>
      <c r="BL244" s="288"/>
      <c r="BM244" s="288"/>
      <c r="BN244" s="288"/>
      <c r="BO244" s="288"/>
      <c r="BP244" s="288"/>
      <c r="BQ244" s="289"/>
      <c r="BR244" s="289"/>
      <c r="BS244" s="289"/>
      <c r="BT244" s="289"/>
    </row>
    <row r="245" spans="1:72" ht="12.75" x14ac:dyDescent="0.2">
      <c r="A245" s="288"/>
      <c r="B245" s="288"/>
      <c r="C245" s="288"/>
      <c r="D245" s="288"/>
      <c r="E245" s="288"/>
      <c r="F245" s="288"/>
      <c r="G245" s="288"/>
      <c r="H245" s="288"/>
      <c r="I245" s="288"/>
      <c r="J245" s="288"/>
      <c r="K245" s="288"/>
      <c r="L245" s="288"/>
      <c r="M245" s="288"/>
      <c r="N245" s="288"/>
      <c r="O245" s="288"/>
      <c r="P245" s="288"/>
      <c r="Q245" s="288"/>
      <c r="R245" s="288"/>
      <c r="S245" s="288"/>
      <c r="T245" s="288"/>
      <c r="U245" s="288"/>
      <c r="V245" s="288"/>
      <c r="W245" s="288"/>
      <c r="X245" s="288"/>
      <c r="Y245" s="288"/>
      <c r="Z245" s="288"/>
      <c r="AA245" s="288"/>
      <c r="AB245" s="288"/>
      <c r="AC245" s="288"/>
      <c r="AD245" s="288"/>
      <c r="AE245" s="288"/>
      <c r="AF245" s="288"/>
      <c r="AG245" s="288"/>
      <c r="AH245" s="288"/>
      <c r="AI245" s="288"/>
      <c r="AJ245" s="288"/>
      <c r="AK245" s="288"/>
      <c r="AL245" s="288"/>
      <c r="AM245" s="288"/>
      <c r="AN245" s="288"/>
      <c r="AO245" s="288"/>
      <c r="AP245" s="288"/>
      <c r="AQ245" s="288"/>
      <c r="AR245" s="288"/>
      <c r="AS245" s="288"/>
      <c r="AT245" s="288"/>
      <c r="AU245" s="288"/>
      <c r="AV245" s="288"/>
      <c r="AW245" s="288"/>
      <c r="AX245" s="288"/>
      <c r="AY245" s="288"/>
      <c r="AZ245" s="288"/>
      <c r="BA245" s="288"/>
      <c r="BB245" s="288"/>
      <c r="BC245" s="288"/>
      <c r="BD245" s="288"/>
      <c r="BE245" s="288"/>
      <c r="BF245" s="288"/>
      <c r="BG245" s="288"/>
      <c r="BH245" s="288"/>
      <c r="BI245" s="288"/>
      <c r="BJ245" s="288"/>
      <c r="BK245" s="288"/>
      <c r="BL245" s="288"/>
      <c r="BM245" s="288"/>
      <c r="BN245" s="288"/>
      <c r="BO245" s="288"/>
      <c r="BP245" s="288"/>
      <c r="BQ245" s="289"/>
      <c r="BR245" s="289"/>
      <c r="BS245" s="289"/>
      <c r="BT245" s="289"/>
    </row>
    <row r="246" spans="1:72" ht="12.75" x14ac:dyDescent="0.2">
      <c r="A246" s="288"/>
      <c r="B246" s="288"/>
      <c r="C246" s="288"/>
      <c r="D246" s="288"/>
      <c r="E246" s="288"/>
      <c r="F246" s="288"/>
      <c r="G246" s="288"/>
      <c r="H246" s="288"/>
      <c r="I246" s="288"/>
      <c r="J246" s="288"/>
      <c r="K246" s="288"/>
      <c r="L246" s="288"/>
      <c r="M246" s="288"/>
      <c r="N246" s="288"/>
      <c r="O246" s="288"/>
      <c r="P246" s="288"/>
      <c r="Q246" s="288"/>
      <c r="R246" s="288"/>
      <c r="S246" s="288"/>
      <c r="T246" s="288"/>
      <c r="U246" s="288"/>
      <c r="V246" s="288"/>
      <c r="W246" s="288"/>
      <c r="X246" s="288"/>
      <c r="Y246" s="288"/>
      <c r="Z246" s="288"/>
      <c r="AA246" s="288"/>
      <c r="AB246" s="288"/>
      <c r="AC246" s="288"/>
      <c r="AD246" s="288"/>
      <c r="AE246" s="288"/>
      <c r="AF246" s="288"/>
      <c r="AG246" s="288"/>
      <c r="AH246" s="288"/>
      <c r="AI246" s="288"/>
      <c r="AJ246" s="288"/>
      <c r="AK246" s="288"/>
      <c r="AL246" s="288"/>
      <c r="AM246" s="288"/>
      <c r="AN246" s="288"/>
      <c r="AO246" s="288"/>
      <c r="AP246" s="288"/>
      <c r="AQ246" s="288"/>
      <c r="AR246" s="288"/>
      <c r="AS246" s="288"/>
      <c r="AT246" s="288"/>
      <c r="AU246" s="288"/>
      <c r="AV246" s="288"/>
      <c r="AW246" s="288"/>
      <c r="AX246" s="288"/>
      <c r="AY246" s="288"/>
      <c r="AZ246" s="288"/>
      <c r="BA246" s="288"/>
      <c r="BB246" s="288"/>
      <c r="BC246" s="288"/>
      <c r="BD246" s="288"/>
      <c r="BE246" s="288"/>
      <c r="BF246" s="288"/>
      <c r="BG246" s="288"/>
      <c r="BH246" s="288"/>
      <c r="BI246" s="288"/>
      <c r="BJ246" s="288"/>
      <c r="BK246" s="288"/>
      <c r="BL246" s="288"/>
      <c r="BM246" s="288"/>
      <c r="BN246" s="288"/>
      <c r="BO246" s="288"/>
      <c r="BP246" s="288"/>
      <c r="BQ246" s="289"/>
      <c r="BR246" s="289"/>
      <c r="BS246" s="289"/>
      <c r="BT246" s="289"/>
    </row>
    <row r="247" spans="1:72" ht="12.75" x14ac:dyDescent="0.2">
      <c r="A247" s="288"/>
      <c r="B247" s="288"/>
      <c r="C247" s="288"/>
      <c r="D247" s="288"/>
      <c r="E247" s="288"/>
      <c r="F247" s="288"/>
      <c r="G247" s="288"/>
      <c r="H247" s="288"/>
      <c r="I247" s="288"/>
      <c r="J247" s="288"/>
      <c r="K247" s="288"/>
      <c r="L247" s="288"/>
      <c r="M247" s="288"/>
      <c r="N247" s="288"/>
      <c r="O247" s="288"/>
      <c r="P247" s="288"/>
      <c r="Q247" s="288"/>
      <c r="R247" s="288"/>
      <c r="S247" s="288"/>
      <c r="T247" s="288"/>
      <c r="U247" s="288"/>
      <c r="V247" s="288"/>
      <c r="W247" s="288"/>
      <c r="X247" s="288"/>
      <c r="Y247" s="288"/>
      <c r="Z247" s="288"/>
      <c r="AA247" s="288"/>
      <c r="AB247" s="288"/>
      <c r="AC247" s="288"/>
      <c r="AD247" s="288"/>
      <c r="AE247" s="288"/>
      <c r="AF247" s="288"/>
      <c r="AG247" s="288"/>
      <c r="AH247" s="288"/>
      <c r="AI247" s="288"/>
      <c r="AJ247" s="288"/>
      <c r="AK247" s="288"/>
      <c r="AL247" s="288"/>
      <c r="AM247" s="288"/>
      <c r="AN247" s="288"/>
      <c r="AO247" s="288"/>
      <c r="AP247" s="288"/>
      <c r="AQ247" s="288"/>
      <c r="AR247" s="288"/>
      <c r="AS247" s="288"/>
      <c r="AT247" s="288"/>
      <c r="AU247" s="288"/>
      <c r="AV247" s="288"/>
      <c r="AW247" s="288"/>
      <c r="AX247" s="288"/>
      <c r="AY247" s="288"/>
      <c r="AZ247" s="288"/>
      <c r="BA247" s="288"/>
      <c r="BB247" s="288"/>
      <c r="BC247" s="288"/>
      <c r="BD247" s="288"/>
      <c r="BE247" s="288"/>
      <c r="BF247" s="288"/>
      <c r="BG247" s="288"/>
      <c r="BH247" s="288"/>
      <c r="BI247" s="288"/>
      <c r="BJ247" s="288"/>
      <c r="BK247" s="288"/>
      <c r="BL247" s="288"/>
      <c r="BM247" s="288"/>
      <c r="BN247" s="288"/>
      <c r="BO247" s="288"/>
      <c r="BP247" s="288"/>
      <c r="BQ247" s="289"/>
      <c r="BR247" s="289"/>
      <c r="BS247" s="289"/>
      <c r="BT247" s="289"/>
    </row>
    <row r="248" spans="1:72" ht="12.75" x14ac:dyDescent="0.2">
      <c r="A248" s="288"/>
      <c r="B248" s="288"/>
      <c r="C248" s="288"/>
      <c r="D248" s="288"/>
      <c r="E248" s="288"/>
      <c r="F248" s="288"/>
      <c r="G248" s="288"/>
      <c r="H248" s="288"/>
      <c r="I248" s="288"/>
      <c r="J248" s="288"/>
      <c r="K248" s="288"/>
      <c r="L248" s="288"/>
      <c r="M248" s="288"/>
      <c r="N248" s="288"/>
      <c r="O248" s="288"/>
      <c r="P248" s="288"/>
      <c r="Q248" s="288"/>
      <c r="R248" s="288"/>
      <c r="S248" s="288"/>
      <c r="T248" s="288"/>
      <c r="U248" s="288"/>
      <c r="V248" s="288"/>
      <c r="W248" s="288"/>
      <c r="X248" s="288"/>
      <c r="Y248" s="288"/>
      <c r="Z248" s="288"/>
      <c r="AA248" s="288"/>
      <c r="AB248" s="288"/>
      <c r="AC248" s="288"/>
      <c r="AD248" s="288"/>
      <c r="AE248" s="288"/>
      <c r="AF248" s="288"/>
      <c r="AG248" s="288"/>
      <c r="AH248" s="288"/>
      <c r="AI248" s="288"/>
      <c r="AJ248" s="288"/>
      <c r="AK248" s="288"/>
      <c r="AL248" s="288"/>
      <c r="AM248" s="288"/>
      <c r="AN248" s="288"/>
      <c r="AO248" s="288"/>
      <c r="AP248" s="288"/>
      <c r="AQ248" s="288"/>
      <c r="AR248" s="288"/>
      <c r="AS248" s="288"/>
      <c r="AT248" s="288"/>
      <c r="AU248" s="288"/>
      <c r="AV248" s="288"/>
      <c r="AW248" s="288"/>
      <c r="AX248" s="288"/>
      <c r="AY248" s="288"/>
      <c r="AZ248" s="288"/>
      <c r="BA248" s="288"/>
      <c r="BB248" s="288"/>
      <c r="BC248" s="288"/>
      <c r="BD248" s="288"/>
      <c r="BE248" s="288"/>
      <c r="BF248" s="288"/>
      <c r="BG248" s="288"/>
      <c r="BH248" s="288"/>
      <c r="BI248" s="288"/>
      <c r="BJ248" s="288"/>
      <c r="BK248" s="288"/>
      <c r="BL248" s="288"/>
      <c r="BM248" s="288"/>
      <c r="BN248" s="288"/>
      <c r="BO248" s="288"/>
      <c r="BP248" s="288"/>
      <c r="BQ248" s="289"/>
      <c r="BR248" s="289"/>
      <c r="BS248" s="289"/>
      <c r="BT248" s="289"/>
    </row>
    <row r="249" spans="1:72" ht="12.75" x14ac:dyDescent="0.2">
      <c r="A249" s="288"/>
      <c r="B249" s="288"/>
      <c r="C249" s="288"/>
      <c r="D249" s="288"/>
      <c r="E249" s="288"/>
      <c r="F249" s="288"/>
      <c r="G249" s="288"/>
      <c r="H249" s="288"/>
      <c r="I249" s="288"/>
      <c r="J249" s="288"/>
      <c r="K249" s="288"/>
      <c r="L249" s="288"/>
      <c r="M249" s="288"/>
      <c r="N249" s="288"/>
      <c r="O249" s="288"/>
      <c r="P249" s="288"/>
      <c r="Q249" s="288"/>
      <c r="R249" s="288"/>
      <c r="S249" s="288"/>
      <c r="T249" s="288"/>
      <c r="U249" s="288"/>
      <c r="V249" s="288"/>
      <c r="W249" s="288"/>
      <c r="X249" s="288"/>
      <c r="Y249" s="288"/>
      <c r="Z249" s="288"/>
      <c r="AA249" s="288"/>
      <c r="AB249" s="288"/>
      <c r="AC249" s="288"/>
      <c r="AD249" s="288"/>
      <c r="AE249" s="288"/>
      <c r="AF249" s="288"/>
      <c r="AG249" s="288"/>
      <c r="AH249" s="288"/>
      <c r="AI249" s="288"/>
      <c r="AJ249" s="288"/>
      <c r="AK249" s="288"/>
      <c r="AL249" s="288"/>
      <c r="AM249" s="288"/>
      <c r="AN249" s="288"/>
      <c r="AO249" s="288"/>
      <c r="AP249" s="288"/>
      <c r="AQ249" s="288"/>
      <c r="AR249" s="288"/>
      <c r="AS249" s="288"/>
      <c r="AT249" s="288"/>
      <c r="AU249" s="288"/>
      <c r="AV249" s="288"/>
      <c r="AW249" s="288"/>
      <c r="AX249" s="288"/>
      <c r="AY249" s="288"/>
      <c r="AZ249" s="288"/>
      <c r="BA249" s="288"/>
      <c r="BB249" s="288"/>
      <c r="BC249" s="288"/>
      <c r="BD249" s="288"/>
      <c r="BE249" s="288"/>
      <c r="BF249" s="288"/>
      <c r="BG249" s="288"/>
      <c r="BH249" s="288"/>
      <c r="BI249" s="288"/>
      <c r="BJ249" s="288"/>
      <c r="BK249" s="288"/>
      <c r="BL249" s="288"/>
      <c r="BM249" s="288"/>
      <c r="BN249" s="288"/>
      <c r="BO249" s="288"/>
      <c r="BP249" s="288"/>
      <c r="BQ249" s="289"/>
      <c r="BR249" s="289"/>
      <c r="BS249" s="289"/>
      <c r="BT249" s="289"/>
    </row>
    <row r="250" spans="1:72" ht="12.75" x14ac:dyDescent="0.2">
      <c r="A250" s="288"/>
      <c r="B250" s="288"/>
      <c r="C250" s="288"/>
      <c r="D250" s="288"/>
      <c r="E250" s="288"/>
      <c r="F250" s="288"/>
      <c r="G250" s="288"/>
      <c r="H250" s="288"/>
      <c r="I250" s="288"/>
      <c r="J250" s="288"/>
      <c r="K250" s="288"/>
      <c r="L250" s="288"/>
      <c r="M250" s="288"/>
      <c r="N250" s="288"/>
      <c r="O250" s="288"/>
      <c r="P250" s="288"/>
      <c r="Q250" s="288"/>
      <c r="R250" s="288"/>
      <c r="S250" s="288"/>
      <c r="T250" s="288"/>
      <c r="U250" s="288"/>
      <c r="V250" s="288"/>
      <c r="W250" s="288"/>
      <c r="X250" s="288"/>
      <c r="Y250" s="288"/>
      <c r="Z250" s="288"/>
      <c r="AA250" s="288"/>
      <c r="AB250" s="288"/>
      <c r="AC250" s="288"/>
      <c r="AD250" s="288"/>
      <c r="AE250" s="288"/>
      <c r="AF250" s="288"/>
      <c r="AG250" s="288"/>
      <c r="AH250" s="288"/>
      <c r="AI250" s="288"/>
      <c r="AJ250" s="288"/>
      <c r="AK250" s="288"/>
      <c r="AL250" s="288"/>
      <c r="AM250" s="288"/>
      <c r="AN250" s="288"/>
      <c r="AO250" s="288"/>
      <c r="AP250" s="288"/>
      <c r="AQ250" s="288"/>
      <c r="AR250" s="288"/>
      <c r="AS250" s="288"/>
      <c r="AT250" s="288"/>
      <c r="AU250" s="288"/>
      <c r="AV250" s="288"/>
      <c r="AW250" s="288"/>
      <c r="AX250" s="288"/>
      <c r="AY250" s="288"/>
      <c r="AZ250" s="288"/>
      <c r="BA250" s="288"/>
      <c r="BB250" s="288"/>
      <c r="BC250" s="288"/>
      <c r="BD250" s="288"/>
      <c r="BE250" s="288"/>
      <c r="BF250" s="288"/>
      <c r="BG250" s="288"/>
      <c r="BH250" s="288"/>
      <c r="BI250" s="288"/>
      <c r="BJ250" s="288"/>
      <c r="BK250" s="288"/>
      <c r="BL250" s="288"/>
      <c r="BM250" s="288"/>
      <c r="BN250" s="288"/>
      <c r="BO250" s="288"/>
      <c r="BP250" s="288"/>
      <c r="BQ250" s="289"/>
      <c r="BR250" s="289"/>
      <c r="BS250" s="289"/>
      <c r="BT250" s="289"/>
    </row>
    <row r="251" spans="1:72" ht="12.75" x14ac:dyDescent="0.2">
      <c r="A251" s="288"/>
      <c r="B251" s="288"/>
      <c r="C251" s="288"/>
      <c r="D251" s="288"/>
      <c r="E251" s="288"/>
      <c r="F251" s="288"/>
      <c r="G251" s="288"/>
      <c r="H251" s="288"/>
      <c r="I251" s="288"/>
      <c r="J251" s="288"/>
      <c r="K251" s="288"/>
      <c r="L251" s="288"/>
      <c r="M251" s="288"/>
      <c r="N251" s="288"/>
      <c r="O251" s="288"/>
      <c r="P251" s="288"/>
      <c r="Q251" s="288"/>
      <c r="R251" s="288"/>
      <c r="S251" s="288"/>
      <c r="T251" s="288"/>
      <c r="U251" s="288"/>
      <c r="V251" s="288"/>
      <c r="W251" s="288"/>
      <c r="X251" s="288"/>
      <c r="Y251" s="288"/>
      <c r="Z251" s="288"/>
      <c r="AA251" s="288"/>
      <c r="AB251" s="288"/>
      <c r="AC251" s="288"/>
      <c r="AD251" s="288"/>
      <c r="AE251" s="288"/>
      <c r="AF251" s="288"/>
      <c r="AG251" s="288"/>
      <c r="AH251" s="288"/>
      <c r="AI251" s="288"/>
      <c r="AJ251" s="288"/>
      <c r="AK251" s="288"/>
      <c r="AL251" s="288"/>
      <c r="AM251" s="288"/>
      <c r="AN251" s="288"/>
      <c r="AO251" s="288"/>
      <c r="AP251" s="288"/>
      <c r="AQ251" s="288"/>
      <c r="AR251" s="288"/>
      <c r="AS251" s="288"/>
      <c r="AT251" s="288"/>
      <c r="AU251" s="288"/>
      <c r="AV251" s="288"/>
      <c r="AW251" s="288"/>
      <c r="AX251" s="288"/>
      <c r="AY251" s="288"/>
      <c r="AZ251" s="288"/>
      <c r="BA251" s="288"/>
      <c r="BB251" s="288"/>
      <c r="BC251" s="288"/>
      <c r="BD251" s="288"/>
      <c r="BE251" s="288"/>
      <c r="BF251" s="288"/>
      <c r="BG251" s="288"/>
      <c r="BH251" s="288"/>
      <c r="BI251" s="288"/>
      <c r="BJ251" s="288"/>
      <c r="BK251" s="288"/>
      <c r="BL251" s="288"/>
      <c r="BM251" s="288"/>
      <c r="BN251" s="288"/>
      <c r="BO251" s="288"/>
      <c r="BP251" s="288"/>
      <c r="BQ251" s="289"/>
      <c r="BR251" s="289"/>
      <c r="BS251" s="289"/>
      <c r="BT251" s="289"/>
    </row>
    <row r="252" spans="1:72" ht="12.75" x14ac:dyDescent="0.2">
      <c r="A252" s="288"/>
      <c r="B252" s="288"/>
      <c r="C252" s="288"/>
      <c r="D252" s="288"/>
      <c r="E252" s="288"/>
      <c r="F252" s="288"/>
      <c r="G252" s="288"/>
      <c r="H252" s="288"/>
      <c r="I252" s="288"/>
      <c r="J252" s="288"/>
      <c r="K252" s="288"/>
      <c r="L252" s="288"/>
      <c r="M252" s="288"/>
      <c r="N252" s="288"/>
      <c r="O252" s="288"/>
      <c r="P252" s="288"/>
      <c r="Q252" s="288"/>
      <c r="R252" s="288"/>
      <c r="S252" s="288"/>
      <c r="T252" s="288"/>
      <c r="U252" s="288"/>
      <c r="V252" s="288"/>
      <c r="W252" s="288"/>
      <c r="X252" s="288"/>
      <c r="Y252" s="288"/>
      <c r="Z252" s="288"/>
      <c r="AA252" s="288"/>
      <c r="AB252" s="288"/>
      <c r="AC252" s="288"/>
      <c r="AD252" s="288"/>
      <c r="AE252" s="288"/>
      <c r="AF252" s="288"/>
      <c r="AG252" s="288"/>
      <c r="AH252" s="288"/>
      <c r="AI252" s="288"/>
      <c r="AJ252" s="288"/>
      <c r="AK252" s="288"/>
      <c r="AL252" s="288"/>
      <c r="AM252" s="288"/>
      <c r="AN252" s="288"/>
      <c r="AO252" s="288"/>
      <c r="AP252" s="288"/>
      <c r="AQ252" s="288"/>
      <c r="AR252" s="288"/>
      <c r="AS252" s="288"/>
      <c r="AT252" s="288"/>
      <c r="AU252" s="288"/>
      <c r="AV252" s="288"/>
      <c r="AW252" s="288"/>
      <c r="AX252" s="288"/>
      <c r="AY252" s="288"/>
      <c r="AZ252" s="288"/>
      <c r="BA252" s="288"/>
      <c r="BB252" s="288"/>
      <c r="BC252" s="288"/>
      <c r="BD252" s="288"/>
      <c r="BE252" s="288"/>
      <c r="BF252" s="288"/>
      <c r="BG252" s="288"/>
      <c r="BH252" s="288"/>
      <c r="BI252" s="288"/>
      <c r="BJ252" s="288"/>
      <c r="BK252" s="288"/>
      <c r="BL252" s="288"/>
      <c r="BM252" s="288"/>
      <c r="BN252" s="288"/>
      <c r="BO252" s="288"/>
      <c r="BP252" s="288"/>
      <c r="BQ252" s="289"/>
      <c r="BR252" s="289"/>
      <c r="BS252" s="289"/>
      <c r="BT252" s="289"/>
    </row>
    <row r="253" spans="1:72" ht="12.75" x14ac:dyDescent="0.2">
      <c r="A253" s="288"/>
      <c r="B253" s="288"/>
      <c r="C253" s="288"/>
      <c r="D253" s="288"/>
      <c r="E253" s="288"/>
      <c r="F253" s="288"/>
      <c r="G253" s="288"/>
      <c r="H253" s="288"/>
      <c r="I253" s="288"/>
      <c r="J253" s="288"/>
      <c r="K253" s="288"/>
      <c r="L253" s="288"/>
      <c r="M253" s="288"/>
      <c r="N253" s="288"/>
      <c r="O253" s="288"/>
      <c r="P253" s="288"/>
      <c r="Q253" s="288"/>
      <c r="R253" s="288"/>
      <c r="S253" s="288"/>
      <c r="T253" s="288"/>
      <c r="U253" s="288"/>
      <c r="V253" s="288"/>
      <c r="W253" s="288"/>
      <c r="X253" s="288"/>
      <c r="Y253" s="288"/>
      <c r="Z253" s="288"/>
      <c r="AA253" s="288"/>
      <c r="AB253" s="288"/>
      <c r="AC253" s="288"/>
      <c r="AD253" s="288"/>
      <c r="AE253" s="288"/>
      <c r="AF253" s="288"/>
      <c r="AG253" s="288"/>
      <c r="AH253" s="288"/>
      <c r="AI253" s="288"/>
      <c r="AJ253" s="288"/>
      <c r="AK253" s="288"/>
      <c r="AL253" s="288"/>
      <c r="AM253" s="288"/>
      <c r="AN253" s="288"/>
      <c r="AO253" s="288"/>
      <c r="AP253" s="288"/>
      <c r="AQ253" s="288"/>
      <c r="AR253" s="288"/>
      <c r="AS253" s="288"/>
      <c r="AT253" s="288"/>
      <c r="AU253" s="288"/>
      <c r="AV253" s="288"/>
      <c r="AW253" s="288"/>
      <c r="AX253" s="288"/>
      <c r="AY253" s="288"/>
      <c r="AZ253" s="288"/>
      <c r="BA253" s="288"/>
      <c r="BB253" s="288"/>
      <c r="BC253" s="288"/>
      <c r="BD253" s="288"/>
      <c r="BE253" s="288"/>
      <c r="BF253" s="288"/>
      <c r="BG253" s="288"/>
      <c r="BH253" s="288"/>
      <c r="BI253" s="288"/>
      <c r="BJ253" s="288"/>
      <c r="BK253" s="288"/>
      <c r="BL253" s="288"/>
      <c r="BM253" s="288"/>
      <c r="BN253" s="288"/>
      <c r="BO253" s="288"/>
      <c r="BP253" s="288"/>
      <c r="BQ253" s="289"/>
      <c r="BR253" s="289"/>
      <c r="BS253" s="289"/>
      <c r="BT253" s="289"/>
    </row>
    <row r="254" spans="1:72" ht="12.75" x14ac:dyDescent="0.2">
      <c r="A254" s="288"/>
      <c r="B254" s="288"/>
      <c r="C254" s="288"/>
      <c r="D254" s="288"/>
      <c r="E254" s="288"/>
      <c r="F254" s="288"/>
      <c r="G254" s="288"/>
      <c r="H254" s="288"/>
      <c r="I254" s="288"/>
      <c r="J254" s="288"/>
      <c r="K254" s="288"/>
      <c r="L254" s="288"/>
      <c r="M254" s="288"/>
      <c r="N254" s="288"/>
      <c r="O254" s="288"/>
      <c r="P254" s="288"/>
      <c r="Q254" s="288"/>
      <c r="R254" s="288"/>
      <c r="S254" s="288"/>
      <c r="T254" s="288"/>
      <c r="U254" s="288"/>
      <c r="V254" s="288"/>
      <c r="W254" s="288"/>
      <c r="X254" s="288"/>
      <c r="Y254" s="288"/>
      <c r="Z254" s="288"/>
      <c r="AA254" s="288"/>
      <c r="AB254" s="288"/>
      <c r="AC254" s="288"/>
      <c r="AD254" s="288"/>
      <c r="AE254" s="288"/>
      <c r="AF254" s="288"/>
      <c r="AG254" s="288"/>
      <c r="AH254" s="288"/>
      <c r="AI254" s="288"/>
      <c r="AJ254" s="288"/>
      <c r="AK254" s="288"/>
      <c r="AL254" s="288"/>
      <c r="AM254" s="288"/>
      <c r="AN254" s="288"/>
      <c r="AO254" s="288"/>
      <c r="AP254" s="288"/>
      <c r="AQ254" s="288"/>
      <c r="AR254" s="288"/>
      <c r="AS254" s="288"/>
      <c r="AT254" s="288"/>
      <c r="AU254" s="288"/>
      <c r="AV254" s="288"/>
      <c r="AW254" s="288"/>
      <c r="AX254" s="288"/>
      <c r="AY254" s="288"/>
      <c r="AZ254" s="288"/>
      <c r="BA254" s="288"/>
      <c r="BB254" s="288"/>
      <c r="BC254" s="288"/>
      <c r="BD254" s="288"/>
      <c r="BE254" s="288"/>
      <c r="BF254" s="288"/>
      <c r="BG254" s="288"/>
      <c r="BH254" s="288"/>
      <c r="BI254" s="288"/>
      <c r="BJ254" s="288"/>
      <c r="BK254" s="288"/>
      <c r="BL254" s="288"/>
      <c r="BM254" s="288"/>
      <c r="BN254" s="288"/>
      <c r="BO254" s="288"/>
      <c r="BP254" s="288"/>
      <c r="BQ254" s="289"/>
      <c r="BR254" s="289"/>
      <c r="BS254" s="289"/>
      <c r="BT254" s="289"/>
    </row>
    <row r="255" spans="1:72" ht="12.75" x14ac:dyDescent="0.2">
      <c r="A255" s="288"/>
      <c r="B255" s="288"/>
      <c r="C255" s="288"/>
      <c r="D255" s="288"/>
      <c r="E255" s="288"/>
      <c r="F255" s="288"/>
      <c r="G255" s="288"/>
      <c r="H255" s="288"/>
      <c r="I255" s="288"/>
      <c r="J255" s="288"/>
      <c r="K255" s="288"/>
      <c r="L255" s="288"/>
      <c r="M255" s="288"/>
      <c r="N255" s="288"/>
      <c r="O255" s="288"/>
      <c r="P255" s="288"/>
      <c r="Q255" s="288"/>
      <c r="R255" s="288"/>
      <c r="S255" s="288"/>
      <c r="T255" s="288"/>
      <c r="U255" s="288"/>
      <c r="V255" s="288"/>
      <c r="W255" s="288"/>
      <c r="X255" s="288"/>
      <c r="Y255" s="288"/>
      <c r="Z255" s="288"/>
      <c r="AA255" s="288"/>
      <c r="AB255" s="288"/>
      <c r="AC255" s="288"/>
      <c r="AD255" s="288"/>
      <c r="AE255" s="288"/>
      <c r="AF255" s="288"/>
      <c r="AG255" s="288"/>
      <c r="AH255" s="288"/>
      <c r="AI255" s="288"/>
      <c r="AJ255" s="288"/>
      <c r="AK255" s="288"/>
      <c r="AL255" s="288"/>
      <c r="AM255" s="288"/>
      <c r="AN255" s="288"/>
      <c r="AO255" s="288"/>
      <c r="AP255" s="288"/>
      <c r="AQ255" s="288"/>
      <c r="AR255" s="288"/>
      <c r="AS255" s="288"/>
      <c r="AT255" s="288"/>
      <c r="AU255" s="288"/>
      <c r="AV255" s="288"/>
      <c r="AW255" s="288"/>
      <c r="AX255" s="288"/>
      <c r="AY255" s="288"/>
      <c r="AZ255" s="288"/>
      <c r="BA255" s="288"/>
      <c r="BB255" s="288"/>
      <c r="BC255" s="288"/>
      <c r="BD255" s="288"/>
      <c r="BE255" s="288"/>
      <c r="BF255" s="288"/>
      <c r="BG255" s="288"/>
      <c r="BH255" s="288"/>
      <c r="BI255" s="288"/>
      <c r="BJ255" s="288"/>
      <c r="BK255" s="288"/>
      <c r="BL255" s="288"/>
      <c r="BM255" s="288"/>
      <c r="BN255" s="288"/>
      <c r="BO255" s="288"/>
      <c r="BP255" s="288"/>
      <c r="BQ255" s="289"/>
      <c r="BR255" s="289"/>
      <c r="BS255" s="289"/>
      <c r="BT255" s="289"/>
    </row>
    <row r="256" spans="1:72" ht="12.75" x14ac:dyDescent="0.2">
      <c r="A256" s="288"/>
      <c r="B256" s="288"/>
      <c r="C256" s="288"/>
      <c r="D256" s="288"/>
      <c r="E256" s="288"/>
      <c r="F256" s="288"/>
      <c r="G256" s="288"/>
      <c r="H256" s="288"/>
      <c r="I256" s="288"/>
      <c r="J256" s="288"/>
      <c r="K256" s="288"/>
      <c r="L256" s="288"/>
      <c r="M256" s="288"/>
      <c r="N256" s="288"/>
      <c r="O256" s="288"/>
      <c r="P256" s="288"/>
      <c r="Q256" s="288"/>
      <c r="R256" s="288"/>
      <c r="S256" s="288"/>
      <c r="T256" s="288"/>
      <c r="U256" s="288"/>
      <c r="V256" s="288"/>
      <c r="W256" s="288"/>
      <c r="X256" s="288"/>
      <c r="Y256" s="288"/>
      <c r="Z256" s="288"/>
      <c r="AA256" s="288"/>
      <c r="AB256" s="288"/>
      <c r="AC256" s="288"/>
      <c r="AD256" s="288"/>
      <c r="AE256" s="288"/>
      <c r="AF256" s="288"/>
      <c r="AG256" s="288"/>
      <c r="AH256" s="288"/>
      <c r="AI256" s="288"/>
      <c r="AJ256" s="288"/>
      <c r="AK256" s="288"/>
      <c r="AL256" s="288"/>
      <c r="AM256" s="288"/>
      <c r="AN256" s="288"/>
      <c r="AO256" s="288"/>
      <c r="AP256" s="288"/>
      <c r="AQ256" s="288"/>
      <c r="AR256" s="288"/>
      <c r="AS256" s="288"/>
      <c r="AT256" s="288"/>
      <c r="AU256" s="288"/>
      <c r="AV256" s="288"/>
      <c r="AW256" s="288"/>
      <c r="AX256" s="288"/>
      <c r="AY256" s="288"/>
      <c r="AZ256" s="288"/>
      <c r="BA256" s="288"/>
      <c r="BB256" s="288"/>
      <c r="BC256" s="288"/>
      <c r="BD256" s="288"/>
      <c r="BE256" s="288"/>
      <c r="BF256" s="288"/>
      <c r="BG256" s="288"/>
      <c r="BH256" s="288"/>
      <c r="BI256" s="288"/>
      <c r="BJ256" s="288"/>
      <c r="BK256" s="288"/>
      <c r="BL256" s="288"/>
      <c r="BM256" s="288"/>
      <c r="BN256" s="288"/>
      <c r="BO256" s="288"/>
      <c r="BP256" s="288"/>
      <c r="BQ256" s="289"/>
      <c r="BR256" s="289"/>
      <c r="BS256" s="289"/>
      <c r="BT256" s="289"/>
    </row>
    <row r="257" spans="1:72" ht="12.75" x14ac:dyDescent="0.2">
      <c r="A257" s="288"/>
      <c r="B257" s="288"/>
      <c r="C257" s="288"/>
      <c r="D257" s="288"/>
      <c r="E257" s="288"/>
      <c r="F257" s="288"/>
      <c r="G257" s="288"/>
      <c r="H257" s="288"/>
      <c r="I257" s="288"/>
      <c r="J257" s="288"/>
      <c r="K257" s="288"/>
      <c r="L257" s="288"/>
      <c r="M257" s="288"/>
      <c r="N257" s="288"/>
      <c r="O257" s="288"/>
      <c r="P257" s="288"/>
      <c r="Q257" s="288"/>
      <c r="R257" s="288"/>
      <c r="S257" s="288"/>
      <c r="T257" s="288"/>
      <c r="U257" s="288"/>
      <c r="V257" s="288"/>
      <c r="W257" s="288"/>
      <c r="X257" s="288"/>
      <c r="Y257" s="288"/>
      <c r="Z257" s="288"/>
      <c r="AA257" s="288"/>
      <c r="AB257" s="288"/>
      <c r="AC257" s="288"/>
      <c r="AD257" s="288"/>
      <c r="AE257" s="288"/>
      <c r="AF257" s="288"/>
      <c r="AG257" s="288"/>
      <c r="AH257" s="288"/>
      <c r="AI257" s="288"/>
      <c r="AJ257" s="288"/>
      <c r="AK257" s="288"/>
      <c r="AL257" s="288"/>
      <c r="AM257" s="288"/>
      <c r="AN257" s="288"/>
      <c r="AO257" s="288"/>
      <c r="AP257" s="288"/>
      <c r="AQ257" s="288"/>
      <c r="AR257" s="288"/>
      <c r="AS257" s="288"/>
      <c r="AT257" s="288"/>
      <c r="AU257" s="288"/>
      <c r="AV257" s="288"/>
      <c r="AW257" s="288"/>
      <c r="AX257" s="288"/>
      <c r="AY257" s="288"/>
      <c r="AZ257" s="288"/>
      <c r="BA257" s="288"/>
      <c r="BB257" s="288"/>
      <c r="BC257" s="288"/>
      <c r="BD257" s="288"/>
      <c r="BE257" s="288"/>
      <c r="BF257" s="288"/>
      <c r="BG257" s="288"/>
      <c r="BH257" s="288"/>
      <c r="BI257" s="288"/>
      <c r="BJ257" s="288"/>
      <c r="BK257" s="288"/>
      <c r="BL257" s="288"/>
      <c r="BM257" s="288"/>
      <c r="BN257" s="288"/>
      <c r="BO257" s="288"/>
      <c r="BP257" s="288"/>
      <c r="BQ257" s="289"/>
      <c r="BR257" s="289"/>
      <c r="BS257" s="289"/>
      <c r="BT257" s="289"/>
    </row>
    <row r="258" spans="1:72" ht="12.75" x14ac:dyDescent="0.2">
      <c r="A258" s="288"/>
      <c r="B258" s="288"/>
      <c r="C258" s="288"/>
      <c r="D258" s="288"/>
      <c r="E258" s="288"/>
      <c r="F258" s="288"/>
      <c r="G258" s="288"/>
      <c r="H258" s="288"/>
      <c r="I258" s="288"/>
      <c r="J258" s="288"/>
      <c r="K258" s="288"/>
      <c r="L258" s="288"/>
      <c r="M258" s="288"/>
      <c r="N258" s="288"/>
      <c r="O258" s="288"/>
      <c r="P258" s="288"/>
      <c r="Q258" s="288"/>
      <c r="R258" s="288"/>
      <c r="S258" s="288"/>
      <c r="T258" s="288"/>
      <c r="U258" s="288"/>
      <c r="V258" s="288"/>
      <c r="W258" s="288"/>
      <c r="X258" s="288"/>
      <c r="Y258" s="288"/>
      <c r="Z258" s="288"/>
      <c r="AA258" s="288"/>
      <c r="AB258" s="288"/>
      <c r="AC258" s="288"/>
      <c r="AD258" s="288"/>
      <c r="AE258" s="288"/>
      <c r="AF258" s="288"/>
      <c r="AG258" s="288"/>
      <c r="AH258" s="288"/>
      <c r="AI258" s="288"/>
      <c r="AJ258" s="288"/>
      <c r="AK258" s="288"/>
      <c r="AL258" s="288"/>
      <c r="AM258" s="288"/>
      <c r="AN258" s="288"/>
      <c r="AO258" s="288"/>
      <c r="AP258" s="288"/>
      <c r="AQ258" s="288"/>
      <c r="AR258" s="288"/>
      <c r="AS258" s="288"/>
      <c r="AT258" s="288"/>
      <c r="AU258" s="288"/>
      <c r="AV258" s="288"/>
      <c r="AW258" s="288"/>
      <c r="AX258" s="288"/>
      <c r="AY258" s="288"/>
      <c r="AZ258" s="288"/>
      <c r="BA258" s="288"/>
      <c r="BB258" s="288"/>
      <c r="BC258" s="288"/>
      <c r="BD258" s="288"/>
      <c r="BE258" s="288"/>
      <c r="BF258" s="288"/>
      <c r="BG258" s="288"/>
      <c r="BH258" s="288"/>
      <c r="BI258" s="288"/>
      <c r="BJ258" s="288"/>
      <c r="BK258" s="288"/>
      <c r="BL258" s="288"/>
      <c r="BM258" s="288"/>
      <c r="BN258" s="288"/>
      <c r="BO258" s="288"/>
      <c r="BP258" s="288"/>
      <c r="BQ258" s="289"/>
      <c r="BR258" s="289"/>
      <c r="BS258" s="289"/>
      <c r="BT258" s="289"/>
    </row>
    <row r="259" spans="1:72" ht="12.75" x14ac:dyDescent="0.2">
      <c r="A259" s="288"/>
      <c r="B259" s="288"/>
      <c r="C259" s="288"/>
      <c r="D259" s="288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  <c r="P259" s="288"/>
      <c r="Q259" s="288"/>
      <c r="R259" s="288"/>
      <c r="S259" s="288"/>
      <c r="T259" s="288"/>
      <c r="U259" s="288"/>
      <c r="V259" s="288"/>
      <c r="W259" s="288"/>
      <c r="X259" s="288"/>
      <c r="Y259" s="288"/>
      <c r="Z259" s="288"/>
      <c r="AA259" s="288"/>
      <c r="AB259" s="288"/>
      <c r="AC259" s="288"/>
      <c r="AD259" s="288"/>
      <c r="AE259" s="288"/>
      <c r="AF259" s="288"/>
      <c r="AG259" s="288"/>
      <c r="AH259" s="288"/>
      <c r="AI259" s="288"/>
      <c r="AJ259" s="288"/>
      <c r="AK259" s="288"/>
      <c r="AL259" s="288"/>
      <c r="AM259" s="288"/>
      <c r="AN259" s="288"/>
      <c r="AO259" s="288"/>
      <c r="AP259" s="288"/>
      <c r="AQ259" s="288"/>
      <c r="AR259" s="288"/>
      <c r="AS259" s="288"/>
      <c r="AT259" s="288"/>
      <c r="AU259" s="288"/>
      <c r="AV259" s="288"/>
      <c r="AW259" s="288"/>
      <c r="AX259" s="288"/>
      <c r="AY259" s="288"/>
      <c r="AZ259" s="288"/>
      <c r="BA259" s="288"/>
      <c r="BB259" s="288"/>
      <c r="BC259" s="288"/>
      <c r="BD259" s="288"/>
      <c r="BE259" s="288"/>
      <c r="BF259" s="288"/>
      <c r="BG259" s="288"/>
      <c r="BH259" s="288"/>
      <c r="BI259" s="288"/>
      <c r="BJ259" s="288"/>
      <c r="BK259" s="288"/>
      <c r="BL259" s="288"/>
      <c r="BM259" s="288"/>
      <c r="BN259" s="288"/>
      <c r="BO259" s="288"/>
      <c r="BP259" s="288"/>
      <c r="BQ259" s="289"/>
      <c r="BR259" s="289"/>
      <c r="BS259" s="289"/>
      <c r="BT259" s="289"/>
    </row>
    <row r="260" spans="1:72" ht="12.75" x14ac:dyDescent="0.2">
      <c r="A260" s="288"/>
      <c r="B260" s="288"/>
      <c r="C260" s="288"/>
      <c r="D260" s="288"/>
      <c r="E260" s="288"/>
      <c r="F260" s="288"/>
      <c r="G260" s="288"/>
      <c r="H260" s="288"/>
      <c r="I260" s="288"/>
      <c r="J260" s="288"/>
      <c r="K260" s="288"/>
      <c r="L260" s="288"/>
      <c r="M260" s="288"/>
      <c r="N260" s="288"/>
      <c r="O260" s="288"/>
      <c r="P260" s="288"/>
      <c r="Q260" s="288"/>
      <c r="R260" s="288"/>
      <c r="S260" s="288"/>
      <c r="T260" s="288"/>
      <c r="U260" s="288"/>
      <c r="V260" s="288"/>
      <c r="W260" s="288"/>
      <c r="X260" s="288"/>
      <c r="Y260" s="288"/>
      <c r="Z260" s="288"/>
      <c r="AA260" s="288"/>
      <c r="AB260" s="288"/>
      <c r="AC260" s="288"/>
      <c r="AD260" s="288"/>
      <c r="AE260" s="288"/>
      <c r="AF260" s="288"/>
      <c r="AG260" s="288"/>
      <c r="AH260" s="288"/>
      <c r="AI260" s="288"/>
      <c r="AJ260" s="288"/>
      <c r="AK260" s="288"/>
      <c r="AL260" s="288"/>
      <c r="AM260" s="288"/>
      <c r="AN260" s="288"/>
      <c r="AO260" s="288"/>
      <c r="AP260" s="288"/>
      <c r="AQ260" s="288"/>
      <c r="AR260" s="288"/>
      <c r="AS260" s="288"/>
      <c r="AT260" s="288"/>
      <c r="AU260" s="288"/>
      <c r="AV260" s="288"/>
      <c r="AW260" s="288"/>
      <c r="AX260" s="288"/>
      <c r="AY260" s="288"/>
      <c r="AZ260" s="288"/>
      <c r="BA260" s="288"/>
      <c r="BB260" s="288"/>
      <c r="BC260" s="288"/>
      <c r="BD260" s="288"/>
      <c r="BE260" s="288"/>
      <c r="BF260" s="288"/>
      <c r="BG260" s="288"/>
      <c r="BH260" s="288"/>
      <c r="BI260" s="288"/>
      <c r="BJ260" s="288"/>
      <c r="BK260" s="288"/>
      <c r="BL260" s="288"/>
      <c r="BM260" s="288"/>
      <c r="BN260" s="288"/>
      <c r="BO260" s="288"/>
      <c r="BP260" s="288"/>
      <c r="BQ260" s="289"/>
      <c r="BR260" s="289"/>
      <c r="BS260" s="289"/>
      <c r="BT260" s="289"/>
    </row>
    <row r="261" spans="1:72" ht="12.75" x14ac:dyDescent="0.2">
      <c r="A261" s="288"/>
      <c r="B261" s="288"/>
      <c r="C261" s="288"/>
      <c r="D261" s="288"/>
      <c r="E261" s="288"/>
      <c r="F261" s="288"/>
      <c r="G261" s="288"/>
      <c r="H261" s="288"/>
      <c r="I261" s="288"/>
      <c r="J261" s="288"/>
      <c r="K261" s="288"/>
      <c r="L261" s="288"/>
      <c r="M261" s="288"/>
      <c r="N261" s="288"/>
      <c r="O261" s="288"/>
      <c r="P261" s="288"/>
      <c r="Q261" s="288"/>
      <c r="R261" s="288"/>
      <c r="S261" s="288"/>
      <c r="T261" s="288"/>
      <c r="U261" s="288"/>
      <c r="V261" s="288"/>
      <c r="W261" s="288"/>
      <c r="X261" s="288"/>
      <c r="Y261" s="288"/>
      <c r="Z261" s="288"/>
      <c r="AA261" s="288"/>
      <c r="AB261" s="288"/>
      <c r="AC261" s="288"/>
      <c r="AD261" s="288"/>
      <c r="AE261" s="288"/>
      <c r="AF261" s="288"/>
      <c r="AG261" s="288"/>
      <c r="AH261" s="288"/>
      <c r="AI261" s="288"/>
      <c r="AJ261" s="288"/>
      <c r="AK261" s="288"/>
      <c r="AL261" s="288"/>
      <c r="AM261" s="288"/>
      <c r="AN261" s="288"/>
      <c r="AO261" s="288"/>
      <c r="AP261" s="288"/>
      <c r="AQ261" s="288"/>
      <c r="AR261" s="288"/>
      <c r="AS261" s="288"/>
      <c r="AT261" s="288"/>
      <c r="AU261" s="288"/>
      <c r="AV261" s="288"/>
      <c r="AW261" s="288"/>
      <c r="AX261" s="288"/>
      <c r="AY261" s="288"/>
      <c r="AZ261" s="288"/>
      <c r="BA261" s="288"/>
      <c r="BB261" s="288"/>
      <c r="BC261" s="288"/>
      <c r="BD261" s="288"/>
      <c r="BE261" s="288"/>
      <c r="BF261" s="288"/>
      <c r="BG261" s="288"/>
      <c r="BH261" s="288"/>
      <c r="BI261" s="288"/>
      <c r="BJ261" s="288"/>
      <c r="BK261" s="288"/>
      <c r="BL261" s="288"/>
      <c r="BM261" s="288"/>
      <c r="BN261" s="288"/>
      <c r="BO261" s="288"/>
      <c r="BP261" s="288"/>
      <c r="BQ261" s="289"/>
      <c r="BR261" s="289"/>
      <c r="BS261" s="289"/>
      <c r="BT261" s="289"/>
    </row>
    <row r="262" spans="1:72" ht="12.75" x14ac:dyDescent="0.2">
      <c r="A262" s="288"/>
      <c r="B262" s="288"/>
      <c r="C262" s="288"/>
      <c r="D262" s="288"/>
      <c r="E262" s="288"/>
      <c r="F262" s="288"/>
      <c r="G262" s="288"/>
      <c r="H262" s="288"/>
      <c r="I262" s="288"/>
      <c r="J262" s="288"/>
      <c r="K262" s="288"/>
      <c r="L262" s="288"/>
      <c r="M262" s="288"/>
      <c r="N262" s="288"/>
      <c r="O262" s="288"/>
      <c r="P262" s="288"/>
      <c r="Q262" s="288"/>
      <c r="R262" s="288"/>
      <c r="S262" s="288"/>
      <c r="T262" s="288"/>
      <c r="U262" s="288"/>
      <c r="V262" s="288"/>
      <c r="W262" s="288"/>
      <c r="X262" s="288"/>
      <c r="Y262" s="288"/>
      <c r="Z262" s="288"/>
      <c r="AA262" s="288"/>
      <c r="AB262" s="288"/>
      <c r="AC262" s="288"/>
      <c r="AD262" s="288"/>
      <c r="AE262" s="288"/>
      <c r="AF262" s="288"/>
      <c r="AG262" s="288"/>
      <c r="AH262" s="288"/>
      <c r="AI262" s="288"/>
      <c r="AJ262" s="288"/>
      <c r="AK262" s="288"/>
      <c r="AL262" s="288"/>
      <c r="AM262" s="288"/>
      <c r="AN262" s="288"/>
      <c r="AO262" s="288"/>
      <c r="AP262" s="288"/>
      <c r="AQ262" s="288"/>
      <c r="AR262" s="288"/>
      <c r="AS262" s="288"/>
      <c r="AT262" s="288"/>
      <c r="AU262" s="288"/>
      <c r="AV262" s="288"/>
      <c r="AW262" s="288"/>
      <c r="AX262" s="288"/>
      <c r="AY262" s="288"/>
      <c r="AZ262" s="288"/>
      <c r="BA262" s="288"/>
      <c r="BB262" s="288"/>
      <c r="BC262" s="288"/>
      <c r="BD262" s="288"/>
      <c r="BE262" s="288"/>
      <c r="BF262" s="288"/>
      <c r="BG262" s="288"/>
      <c r="BH262" s="288"/>
      <c r="BI262" s="288"/>
      <c r="BJ262" s="288"/>
      <c r="BK262" s="288"/>
      <c r="BL262" s="288"/>
      <c r="BM262" s="288"/>
      <c r="BN262" s="288"/>
      <c r="BO262" s="288"/>
      <c r="BP262" s="288"/>
      <c r="BQ262" s="289"/>
      <c r="BR262" s="289"/>
      <c r="BS262" s="289"/>
      <c r="BT262" s="289"/>
    </row>
    <row r="263" spans="1:72" ht="12.75" x14ac:dyDescent="0.2">
      <c r="A263" s="297"/>
      <c r="B263" s="297"/>
      <c r="C263" s="297"/>
      <c r="D263" s="297"/>
      <c r="E263" s="297"/>
      <c r="F263" s="297"/>
      <c r="G263" s="297"/>
      <c r="H263" s="297"/>
      <c r="I263" s="288"/>
      <c r="J263" s="288"/>
      <c r="K263" s="288"/>
      <c r="L263" s="288"/>
      <c r="M263" s="288"/>
      <c r="N263" s="288"/>
      <c r="O263" s="288"/>
      <c r="P263" s="288"/>
      <c r="Q263" s="288"/>
      <c r="R263" s="288"/>
      <c r="S263" s="288"/>
      <c r="T263" s="288"/>
      <c r="U263" s="288"/>
      <c r="V263" s="288"/>
      <c r="W263" s="288"/>
      <c r="X263" s="288"/>
      <c r="Y263" s="288"/>
      <c r="Z263" s="288"/>
      <c r="AA263" s="288"/>
      <c r="AB263" s="288"/>
      <c r="AC263" s="288"/>
      <c r="AD263" s="288"/>
      <c r="AE263" s="288"/>
      <c r="AF263" s="288"/>
      <c r="AG263" s="288"/>
      <c r="AH263" s="288"/>
      <c r="AI263" s="288"/>
      <c r="AJ263" s="288"/>
      <c r="AK263" s="288"/>
      <c r="AL263" s="288"/>
      <c r="AM263" s="288"/>
      <c r="AN263" s="288"/>
      <c r="AO263" s="288"/>
      <c r="AP263" s="288"/>
      <c r="AQ263" s="288"/>
      <c r="AR263" s="288"/>
      <c r="AS263" s="288"/>
      <c r="AT263" s="288"/>
      <c r="AU263" s="288"/>
      <c r="AV263" s="288"/>
      <c r="AW263" s="288"/>
      <c r="AX263" s="288"/>
      <c r="AY263" s="288"/>
      <c r="AZ263" s="288"/>
      <c r="BA263" s="288"/>
      <c r="BB263" s="288"/>
      <c r="BC263" s="288"/>
      <c r="BD263" s="288"/>
      <c r="BE263" s="288"/>
      <c r="BF263" s="288"/>
      <c r="BG263" s="288"/>
      <c r="BH263" s="288"/>
      <c r="BI263" s="288"/>
      <c r="BJ263" s="288"/>
      <c r="BK263" s="288"/>
      <c r="BL263" s="288"/>
      <c r="BM263" s="288"/>
      <c r="BN263" s="288"/>
      <c r="BO263" s="288"/>
      <c r="BP263" s="288"/>
      <c r="BQ263" s="289"/>
      <c r="BR263" s="289"/>
      <c r="BS263" s="289"/>
      <c r="BT263" s="289"/>
    </row>
    <row r="264" spans="1:72" ht="12.75" x14ac:dyDescent="0.2">
      <c r="A264" s="297"/>
      <c r="B264" s="297"/>
      <c r="C264" s="297"/>
      <c r="D264" s="297"/>
      <c r="E264" s="297"/>
      <c r="F264" s="297"/>
      <c r="G264" s="297"/>
      <c r="H264" s="297"/>
      <c r="I264" s="288"/>
      <c r="J264" s="288"/>
      <c r="K264" s="288"/>
      <c r="L264" s="288"/>
      <c r="M264" s="288"/>
      <c r="N264" s="288"/>
      <c r="O264" s="288"/>
      <c r="P264" s="288"/>
      <c r="Q264" s="288"/>
      <c r="R264" s="288"/>
      <c r="S264" s="288"/>
      <c r="T264" s="288"/>
      <c r="U264" s="288"/>
      <c r="V264" s="288"/>
      <c r="W264" s="288"/>
      <c r="X264" s="288"/>
      <c r="Y264" s="288"/>
      <c r="Z264" s="288"/>
      <c r="AA264" s="288"/>
      <c r="AB264" s="288"/>
      <c r="AC264" s="288"/>
      <c r="AD264" s="288"/>
      <c r="AE264" s="288"/>
      <c r="AF264" s="288"/>
      <c r="AG264" s="288"/>
      <c r="AH264" s="288"/>
      <c r="AI264" s="288"/>
      <c r="AJ264" s="288"/>
      <c r="AK264" s="288"/>
      <c r="AL264" s="288"/>
      <c r="AM264" s="288"/>
      <c r="AN264" s="288"/>
      <c r="AO264" s="288"/>
      <c r="AP264" s="288"/>
      <c r="AQ264" s="288"/>
      <c r="AR264" s="288"/>
      <c r="AS264" s="288"/>
      <c r="AT264" s="288"/>
      <c r="AU264" s="288"/>
      <c r="AV264" s="288"/>
      <c r="AW264" s="288"/>
      <c r="AX264" s="288"/>
      <c r="AY264" s="288"/>
      <c r="AZ264" s="288"/>
      <c r="BA264" s="288"/>
      <c r="BB264" s="288"/>
      <c r="BC264" s="288"/>
      <c r="BD264" s="288"/>
      <c r="BE264" s="288"/>
      <c r="BF264" s="288"/>
      <c r="BG264" s="288"/>
      <c r="BH264" s="288"/>
      <c r="BI264" s="288"/>
      <c r="BJ264" s="288"/>
      <c r="BK264" s="288"/>
      <c r="BL264" s="288"/>
      <c r="BM264" s="288"/>
      <c r="BN264" s="288"/>
      <c r="BO264" s="288"/>
      <c r="BP264" s="288"/>
      <c r="BQ264" s="289"/>
      <c r="BR264" s="289"/>
      <c r="BS264" s="289"/>
      <c r="BT264" s="289"/>
    </row>
    <row r="265" spans="1:72" ht="12.75" x14ac:dyDescent="0.2">
      <c r="A265" s="297"/>
      <c r="B265" s="297"/>
      <c r="C265" s="297"/>
      <c r="D265" s="297"/>
      <c r="E265" s="297"/>
      <c r="F265" s="297"/>
      <c r="G265" s="297"/>
      <c r="H265" s="297"/>
      <c r="I265" s="288"/>
      <c r="J265" s="288"/>
      <c r="K265" s="288"/>
      <c r="L265" s="288"/>
      <c r="M265" s="288"/>
      <c r="N265" s="288"/>
      <c r="O265" s="288"/>
      <c r="P265" s="288"/>
      <c r="Q265" s="288"/>
      <c r="R265" s="288"/>
      <c r="S265" s="288"/>
      <c r="T265" s="288"/>
      <c r="U265" s="288"/>
      <c r="V265" s="288"/>
      <c r="W265" s="288"/>
      <c r="X265" s="288"/>
      <c r="Y265" s="288"/>
      <c r="Z265" s="288"/>
      <c r="AA265" s="288"/>
      <c r="AB265" s="288"/>
      <c r="AC265" s="288"/>
      <c r="AD265" s="288"/>
      <c r="AE265" s="288"/>
      <c r="AF265" s="288"/>
      <c r="AG265" s="288"/>
      <c r="AH265" s="288"/>
      <c r="AI265" s="288"/>
      <c r="AJ265" s="288"/>
      <c r="AK265" s="288"/>
      <c r="AL265" s="288"/>
      <c r="AM265" s="288"/>
      <c r="AN265" s="288"/>
      <c r="AO265" s="288"/>
      <c r="AP265" s="288"/>
      <c r="AQ265" s="288"/>
      <c r="AR265" s="288"/>
      <c r="AS265" s="288"/>
      <c r="AT265" s="288"/>
      <c r="AU265" s="288"/>
      <c r="AV265" s="288"/>
      <c r="AW265" s="288"/>
      <c r="AX265" s="288"/>
      <c r="AY265" s="288"/>
      <c r="AZ265" s="288"/>
      <c r="BA265" s="288"/>
      <c r="BB265" s="288"/>
      <c r="BC265" s="288"/>
      <c r="BD265" s="288"/>
      <c r="BE265" s="288"/>
      <c r="BF265" s="288"/>
      <c r="BG265" s="288"/>
      <c r="BH265" s="288"/>
      <c r="BI265" s="288"/>
      <c r="BJ265" s="288"/>
      <c r="BK265" s="288"/>
      <c r="BL265" s="288"/>
      <c r="BM265" s="288"/>
      <c r="BN265" s="288"/>
      <c r="BO265" s="288"/>
      <c r="BP265" s="288"/>
      <c r="BQ265" s="289"/>
      <c r="BR265" s="289"/>
      <c r="BS265" s="289"/>
      <c r="BT265" s="289"/>
    </row>
    <row r="266" spans="1:72" ht="12.75" x14ac:dyDescent="0.2">
      <c r="A266" s="297"/>
      <c r="B266" s="297"/>
      <c r="C266" s="297"/>
      <c r="D266" s="297"/>
      <c r="E266" s="297"/>
      <c r="F266" s="297"/>
      <c r="G266" s="297"/>
      <c r="H266" s="297"/>
      <c r="I266" s="288"/>
      <c r="J266" s="288"/>
      <c r="K266" s="288"/>
      <c r="L266" s="288"/>
      <c r="M266" s="288"/>
      <c r="N266" s="288"/>
      <c r="O266" s="288"/>
      <c r="P266" s="288"/>
      <c r="Q266" s="288"/>
      <c r="R266" s="288"/>
      <c r="S266" s="288"/>
      <c r="T266" s="288"/>
      <c r="U266" s="288"/>
      <c r="V266" s="288"/>
      <c r="W266" s="288"/>
      <c r="X266" s="288"/>
      <c r="Y266" s="288"/>
      <c r="Z266" s="288"/>
      <c r="AA266" s="288"/>
      <c r="AB266" s="288"/>
      <c r="AC266" s="288"/>
      <c r="AD266" s="288"/>
      <c r="AE266" s="288"/>
      <c r="AF266" s="288"/>
      <c r="AG266" s="288"/>
      <c r="AH266" s="288"/>
      <c r="AI266" s="288"/>
      <c r="AJ266" s="288"/>
      <c r="AK266" s="288"/>
      <c r="AL266" s="288"/>
      <c r="AM266" s="288"/>
      <c r="AN266" s="288"/>
      <c r="AO266" s="288"/>
      <c r="AP266" s="288"/>
      <c r="AQ266" s="288"/>
      <c r="AR266" s="288"/>
      <c r="AS266" s="288"/>
      <c r="AT266" s="288"/>
      <c r="AU266" s="288"/>
      <c r="AV266" s="288"/>
      <c r="AW266" s="288"/>
      <c r="AX266" s="288"/>
      <c r="AY266" s="288"/>
      <c r="AZ266" s="288"/>
      <c r="BA266" s="288"/>
      <c r="BB266" s="288"/>
      <c r="BC266" s="288"/>
      <c r="BD266" s="288"/>
      <c r="BE266" s="288"/>
      <c r="BF266" s="288"/>
      <c r="BG266" s="288"/>
      <c r="BH266" s="288"/>
      <c r="BI266" s="288"/>
      <c r="BJ266" s="288"/>
      <c r="BK266" s="288"/>
      <c r="BL266" s="288"/>
      <c r="BM266" s="288"/>
      <c r="BN266" s="288"/>
      <c r="BO266" s="288"/>
      <c r="BP266" s="288"/>
      <c r="BQ266" s="289"/>
      <c r="BR266" s="289"/>
      <c r="BS266" s="289"/>
      <c r="BT266" s="289"/>
    </row>
    <row r="267" spans="1:72" ht="12.75" x14ac:dyDescent="0.2">
      <c r="A267" s="297"/>
      <c r="B267" s="297"/>
      <c r="C267" s="297"/>
      <c r="D267" s="297"/>
      <c r="E267" s="297"/>
      <c r="F267" s="297"/>
      <c r="G267" s="297"/>
      <c r="H267" s="297"/>
      <c r="I267" s="288"/>
      <c r="J267" s="288"/>
      <c r="K267" s="288"/>
      <c r="L267" s="288"/>
      <c r="M267" s="288"/>
      <c r="N267" s="288"/>
      <c r="O267" s="288"/>
      <c r="P267" s="288"/>
      <c r="Q267" s="288"/>
      <c r="R267" s="288"/>
      <c r="S267" s="288"/>
      <c r="T267" s="288"/>
      <c r="U267" s="288"/>
      <c r="V267" s="288"/>
      <c r="W267" s="288"/>
      <c r="X267" s="288"/>
      <c r="Y267" s="288"/>
      <c r="Z267" s="288"/>
      <c r="AA267" s="288"/>
      <c r="AB267" s="288"/>
      <c r="AC267" s="288"/>
      <c r="AD267" s="288"/>
      <c r="AE267" s="288"/>
      <c r="AF267" s="288"/>
      <c r="AG267" s="288"/>
      <c r="AH267" s="288"/>
      <c r="AI267" s="288"/>
      <c r="AJ267" s="288"/>
      <c r="AK267" s="288"/>
      <c r="AL267" s="288"/>
      <c r="AM267" s="288"/>
      <c r="AN267" s="288"/>
      <c r="AO267" s="288"/>
      <c r="AP267" s="288"/>
      <c r="AQ267" s="288"/>
      <c r="AR267" s="288"/>
      <c r="AS267" s="288"/>
      <c r="AT267" s="288"/>
      <c r="AU267" s="288"/>
      <c r="AV267" s="288"/>
      <c r="AW267" s="288"/>
      <c r="AX267" s="288"/>
      <c r="AY267" s="288"/>
      <c r="AZ267" s="288"/>
      <c r="BA267" s="288"/>
      <c r="BB267" s="288"/>
      <c r="BC267" s="288"/>
      <c r="BD267" s="288"/>
      <c r="BE267" s="288"/>
      <c r="BF267" s="288"/>
      <c r="BG267" s="288"/>
      <c r="BH267" s="288"/>
      <c r="BI267" s="288"/>
      <c r="BJ267" s="288"/>
      <c r="BK267" s="288"/>
      <c r="BL267" s="288"/>
      <c r="BM267" s="288"/>
      <c r="BN267" s="288"/>
      <c r="BO267" s="288"/>
      <c r="BP267" s="288"/>
      <c r="BQ267" s="289"/>
      <c r="BR267" s="289"/>
      <c r="BS267" s="289"/>
      <c r="BT267" s="289"/>
    </row>
    <row r="268" spans="1:72" ht="12.75" x14ac:dyDescent="0.2">
      <c r="A268" s="297"/>
      <c r="B268" s="297"/>
      <c r="C268" s="297"/>
      <c r="D268" s="297"/>
      <c r="E268" s="297"/>
      <c r="F268" s="297"/>
      <c r="G268" s="297"/>
      <c r="H268" s="297"/>
      <c r="I268" s="288"/>
      <c r="J268" s="288"/>
      <c r="K268" s="288"/>
      <c r="L268" s="288"/>
      <c r="M268" s="288"/>
      <c r="N268" s="288"/>
      <c r="O268" s="288"/>
      <c r="P268" s="288"/>
      <c r="Q268" s="288"/>
      <c r="R268" s="288"/>
      <c r="S268" s="288"/>
      <c r="T268" s="288"/>
      <c r="U268" s="288"/>
      <c r="V268" s="288"/>
      <c r="W268" s="288"/>
      <c r="X268" s="288"/>
      <c r="Y268" s="288"/>
      <c r="Z268" s="288"/>
      <c r="AA268" s="288"/>
      <c r="AB268" s="288"/>
      <c r="AC268" s="288"/>
      <c r="AD268" s="288"/>
      <c r="AE268" s="288"/>
      <c r="AF268" s="288"/>
      <c r="AG268" s="288"/>
      <c r="AH268" s="288"/>
      <c r="AI268" s="288"/>
      <c r="AJ268" s="288"/>
      <c r="AK268" s="288"/>
      <c r="AL268" s="288"/>
      <c r="AM268" s="288"/>
      <c r="AN268" s="288"/>
      <c r="AO268" s="288"/>
      <c r="AP268" s="288"/>
      <c r="AQ268" s="288"/>
      <c r="AR268" s="288"/>
      <c r="AS268" s="288"/>
      <c r="AT268" s="288"/>
      <c r="AU268" s="288"/>
      <c r="AV268" s="288"/>
      <c r="AW268" s="288"/>
      <c r="AX268" s="288"/>
      <c r="AY268" s="288"/>
      <c r="AZ268" s="288"/>
      <c r="BA268" s="288"/>
      <c r="BB268" s="288"/>
      <c r="BC268" s="288"/>
      <c r="BD268" s="288"/>
      <c r="BE268" s="288"/>
      <c r="BF268" s="288"/>
      <c r="BG268" s="288"/>
      <c r="BH268" s="288"/>
      <c r="BI268" s="288"/>
      <c r="BJ268" s="288"/>
      <c r="BK268" s="288"/>
      <c r="BL268" s="288"/>
      <c r="BM268" s="288"/>
      <c r="BN268" s="288"/>
      <c r="BO268" s="288"/>
      <c r="BP268" s="288"/>
      <c r="BQ268" s="289"/>
      <c r="BR268" s="289"/>
      <c r="BS268" s="289"/>
      <c r="BT268" s="289"/>
    </row>
    <row r="269" spans="1:72" ht="12.75" x14ac:dyDescent="0.2">
      <c r="A269" s="297"/>
      <c r="B269" s="297"/>
      <c r="C269" s="297"/>
      <c r="D269" s="297"/>
      <c r="E269" s="297"/>
      <c r="F269" s="297"/>
      <c r="G269" s="297"/>
      <c r="H269" s="297"/>
      <c r="I269" s="288"/>
      <c r="J269" s="288"/>
      <c r="K269" s="288"/>
      <c r="L269" s="288"/>
      <c r="M269" s="288"/>
      <c r="N269" s="288"/>
      <c r="O269" s="288"/>
      <c r="P269" s="288"/>
      <c r="Q269" s="288"/>
      <c r="R269" s="288"/>
      <c r="S269" s="288"/>
      <c r="T269" s="288"/>
      <c r="U269" s="288"/>
      <c r="V269" s="288"/>
      <c r="W269" s="288"/>
      <c r="X269" s="288"/>
      <c r="Y269" s="288"/>
      <c r="Z269" s="288"/>
      <c r="AA269" s="288"/>
      <c r="AB269" s="288"/>
      <c r="AC269" s="288"/>
      <c r="AD269" s="288"/>
      <c r="AE269" s="288"/>
      <c r="AF269" s="288"/>
      <c r="AG269" s="288"/>
      <c r="AH269" s="288"/>
      <c r="AI269" s="288"/>
      <c r="AJ269" s="288"/>
      <c r="AK269" s="288"/>
      <c r="AL269" s="288"/>
      <c r="AM269" s="288"/>
      <c r="AN269" s="288"/>
      <c r="AO269" s="288"/>
      <c r="AP269" s="288"/>
      <c r="AQ269" s="288"/>
      <c r="AR269" s="288"/>
      <c r="AS269" s="288"/>
      <c r="AT269" s="288"/>
      <c r="AU269" s="288"/>
      <c r="AV269" s="288"/>
      <c r="AW269" s="288"/>
      <c r="AX269" s="288"/>
      <c r="AY269" s="288"/>
      <c r="AZ269" s="288"/>
      <c r="BA269" s="288"/>
      <c r="BB269" s="288"/>
      <c r="BC269" s="288"/>
      <c r="BD269" s="288"/>
      <c r="BE269" s="288"/>
      <c r="BF269" s="288"/>
      <c r="BG269" s="288"/>
      <c r="BH269" s="288"/>
      <c r="BI269" s="288"/>
      <c r="BJ269" s="288"/>
      <c r="BK269" s="288"/>
      <c r="BL269" s="288"/>
      <c r="BM269" s="288"/>
      <c r="BN269" s="288"/>
      <c r="BO269" s="288"/>
      <c r="BP269" s="288"/>
      <c r="BQ269" s="289"/>
      <c r="BR269" s="289"/>
      <c r="BS269" s="289"/>
      <c r="BT269" s="289"/>
    </row>
    <row r="270" spans="1:72" ht="12.75" x14ac:dyDescent="0.2">
      <c r="A270" s="297"/>
      <c r="B270" s="297"/>
      <c r="C270" s="297"/>
      <c r="D270" s="297"/>
      <c r="E270" s="297"/>
      <c r="F270" s="297"/>
      <c r="G270" s="297"/>
      <c r="H270" s="297"/>
      <c r="I270" s="288"/>
      <c r="J270" s="288"/>
      <c r="K270" s="288"/>
      <c r="L270" s="288"/>
      <c r="M270" s="288"/>
      <c r="N270" s="288"/>
      <c r="O270" s="288"/>
      <c r="P270" s="288"/>
      <c r="Q270" s="288"/>
      <c r="R270" s="288"/>
      <c r="S270" s="288"/>
      <c r="T270" s="288"/>
      <c r="U270" s="288"/>
      <c r="V270" s="288"/>
      <c r="W270" s="288"/>
      <c r="X270" s="288"/>
      <c r="Y270" s="288"/>
      <c r="Z270" s="288"/>
      <c r="AA270" s="288"/>
      <c r="AB270" s="288"/>
      <c r="AC270" s="288"/>
      <c r="AD270" s="288"/>
      <c r="AE270" s="288"/>
      <c r="AF270" s="288"/>
      <c r="AG270" s="288"/>
      <c r="AH270" s="288"/>
      <c r="AI270" s="288"/>
      <c r="AJ270" s="288"/>
      <c r="AK270" s="288"/>
      <c r="AL270" s="288"/>
      <c r="AM270" s="288"/>
      <c r="AN270" s="288"/>
      <c r="AO270" s="288"/>
      <c r="AP270" s="288"/>
      <c r="AQ270" s="288"/>
      <c r="AR270" s="288"/>
      <c r="AS270" s="288"/>
      <c r="AT270" s="288"/>
      <c r="AU270" s="288"/>
      <c r="AV270" s="288"/>
      <c r="AW270" s="288"/>
      <c r="AX270" s="288"/>
      <c r="AY270" s="288"/>
      <c r="AZ270" s="288"/>
      <c r="BA270" s="288"/>
      <c r="BB270" s="288"/>
      <c r="BC270" s="288"/>
      <c r="BD270" s="288"/>
      <c r="BE270" s="288"/>
      <c r="BF270" s="288"/>
      <c r="BG270" s="288"/>
      <c r="BH270" s="288"/>
      <c r="BI270" s="288"/>
      <c r="BJ270" s="288"/>
      <c r="BK270" s="288"/>
      <c r="BL270" s="288"/>
      <c r="BM270" s="288"/>
      <c r="BN270" s="288"/>
      <c r="BO270" s="288"/>
      <c r="BP270" s="288"/>
      <c r="BQ270" s="289"/>
      <c r="BR270" s="289"/>
      <c r="BS270" s="289"/>
      <c r="BT270" s="289"/>
    </row>
    <row r="271" spans="1:72" ht="12.75" x14ac:dyDescent="0.2">
      <c r="A271" s="297"/>
      <c r="B271" s="297"/>
      <c r="C271" s="297"/>
      <c r="D271" s="297"/>
      <c r="E271" s="297"/>
      <c r="F271" s="297"/>
      <c r="G271" s="297"/>
      <c r="H271" s="297"/>
      <c r="I271" s="288"/>
      <c r="J271" s="288"/>
      <c r="K271" s="288"/>
      <c r="L271" s="288"/>
      <c r="M271" s="288"/>
      <c r="N271" s="288"/>
      <c r="O271" s="288"/>
      <c r="P271" s="288"/>
      <c r="Q271" s="288"/>
      <c r="R271" s="288"/>
      <c r="S271" s="288"/>
      <c r="T271" s="288"/>
      <c r="U271" s="288"/>
      <c r="V271" s="288"/>
      <c r="W271" s="288"/>
      <c r="X271" s="288"/>
      <c r="Y271" s="288"/>
      <c r="Z271" s="288"/>
      <c r="AA271" s="288"/>
      <c r="AB271" s="288"/>
      <c r="AC271" s="288"/>
      <c r="AD271" s="288"/>
      <c r="AE271" s="288"/>
      <c r="AF271" s="288"/>
      <c r="AG271" s="288"/>
      <c r="AH271" s="288"/>
      <c r="AI271" s="288"/>
      <c r="AJ271" s="288"/>
      <c r="AK271" s="288"/>
      <c r="AL271" s="288"/>
      <c r="AM271" s="288"/>
      <c r="AN271" s="288"/>
      <c r="AO271" s="288"/>
      <c r="AP271" s="288"/>
      <c r="AQ271" s="288"/>
      <c r="AR271" s="288"/>
      <c r="AS271" s="288"/>
      <c r="AT271" s="288"/>
      <c r="AU271" s="288"/>
      <c r="AV271" s="288"/>
      <c r="AW271" s="288"/>
      <c r="AX271" s="288"/>
      <c r="AY271" s="288"/>
      <c r="AZ271" s="288"/>
      <c r="BA271" s="288"/>
      <c r="BB271" s="288"/>
      <c r="BC271" s="288"/>
      <c r="BD271" s="288"/>
      <c r="BE271" s="288"/>
      <c r="BF271" s="288"/>
      <c r="BG271" s="288"/>
      <c r="BH271" s="288"/>
      <c r="BI271" s="288"/>
      <c r="BJ271" s="288"/>
      <c r="BK271" s="288"/>
      <c r="BL271" s="288"/>
      <c r="BM271" s="288"/>
      <c r="BN271" s="288"/>
      <c r="BO271" s="288"/>
      <c r="BP271" s="288"/>
      <c r="BQ271" s="289"/>
      <c r="BR271" s="289"/>
      <c r="BS271" s="289"/>
      <c r="BT271" s="289"/>
    </row>
    <row r="272" spans="1:72" ht="12.75" x14ac:dyDescent="0.2">
      <c r="A272" s="297"/>
      <c r="B272" s="297"/>
      <c r="C272" s="297"/>
      <c r="D272" s="297"/>
      <c r="E272" s="297"/>
      <c r="F272" s="297"/>
      <c r="G272" s="297"/>
      <c r="H272" s="297"/>
      <c r="I272" s="288"/>
      <c r="J272" s="288"/>
      <c r="K272" s="288"/>
      <c r="L272" s="288"/>
      <c r="M272" s="288"/>
      <c r="N272" s="288"/>
      <c r="O272" s="288"/>
      <c r="P272" s="288"/>
      <c r="Q272" s="288"/>
      <c r="R272" s="288"/>
      <c r="S272" s="288"/>
      <c r="T272" s="288"/>
      <c r="U272" s="288"/>
      <c r="V272" s="288"/>
      <c r="W272" s="288"/>
      <c r="X272" s="288"/>
      <c r="Y272" s="288"/>
      <c r="Z272" s="288"/>
      <c r="AA272" s="288"/>
      <c r="AB272" s="288"/>
      <c r="AC272" s="288"/>
      <c r="AD272" s="288"/>
      <c r="AE272" s="288"/>
      <c r="AF272" s="288"/>
      <c r="AG272" s="288"/>
      <c r="AH272" s="288"/>
      <c r="AI272" s="288"/>
      <c r="AJ272" s="288"/>
      <c r="AK272" s="288"/>
      <c r="AL272" s="288"/>
      <c r="AM272" s="288"/>
      <c r="AN272" s="288"/>
      <c r="AO272" s="288"/>
      <c r="AP272" s="288"/>
      <c r="AQ272" s="288"/>
      <c r="AR272" s="288"/>
      <c r="AS272" s="288"/>
      <c r="AT272" s="288"/>
      <c r="AU272" s="288"/>
      <c r="AV272" s="288"/>
      <c r="AW272" s="288"/>
      <c r="AX272" s="288"/>
      <c r="AY272" s="288"/>
      <c r="AZ272" s="288"/>
      <c r="BA272" s="288"/>
      <c r="BB272" s="288"/>
      <c r="BC272" s="288"/>
      <c r="BD272" s="288"/>
      <c r="BE272" s="288"/>
      <c r="BF272" s="288"/>
      <c r="BG272" s="288"/>
      <c r="BH272" s="288"/>
      <c r="BI272" s="288"/>
      <c r="BJ272" s="288"/>
      <c r="BK272" s="288"/>
      <c r="BL272" s="288"/>
      <c r="BM272" s="288"/>
      <c r="BN272" s="288"/>
      <c r="BO272" s="288"/>
      <c r="BP272" s="288"/>
      <c r="BQ272" s="289"/>
      <c r="BR272" s="289"/>
      <c r="BS272" s="289"/>
      <c r="BT272" s="289"/>
    </row>
    <row r="273" spans="1:72" ht="12.75" x14ac:dyDescent="0.2">
      <c r="A273" s="297"/>
      <c r="B273" s="297"/>
      <c r="C273" s="297"/>
      <c r="D273" s="297"/>
      <c r="E273" s="297"/>
      <c r="F273" s="297"/>
      <c r="G273" s="297"/>
      <c r="H273" s="297"/>
      <c r="I273" s="288"/>
      <c r="J273" s="288"/>
      <c r="K273" s="288"/>
      <c r="L273" s="288"/>
      <c r="M273" s="288"/>
      <c r="N273" s="288"/>
      <c r="O273" s="288"/>
      <c r="P273" s="288"/>
      <c r="Q273" s="288"/>
      <c r="R273" s="288"/>
      <c r="S273" s="288"/>
      <c r="T273" s="288"/>
      <c r="U273" s="288"/>
      <c r="V273" s="288"/>
      <c r="W273" s="288"/>
      <c r="X273" s="288"/>
      <c r="Y273" s="288"/>
      <c r="Z273" s="288"/>
      <c r="AA273" s="288"/>
      <c r="AB273" s="288"/>
      <c r="AC273" s="288"/>
      <c r="AD273" s="288"/>
      <c r="AE273" s="288"/>
      <c r="AF273" s="288"/>
      <c r="AG273" s="288"/>
      <c r="AH273" s="288"/>
      <c r="AI273" s="288"/>
      <c r="AJ273" s="288"/>
      <c r="AK273" s="288"/>
      <c r="AL273" s="288"/>
      <c r="AM273" s="288"/>
      <c r="AN273" s="288"/>
      <c r="AO273" s="288"/>
      <c r="AP273" s="288"/>
      <c r="AQ273" s="288"/>
      <c r="AR273" s="288"/>
      <c r="AS273" s="288"/>
      <c r="AT273" s="288"/>
      <c r="AU273" s="288"/>
      <c r="AV273" s="288"/>
      <c r="AW273" s="288"/>
      <c r="AX273" s="288"/>
      <c r="AY273" s="288"/>
      <c r="AZ273" s="288"/>
      <c r="BA273" s="288"/>
      <c r="BB273" s="288"/>
      <c r="BC273" s="288"/>
      <c r="BD273" s="288"/>
      <c r="BE273" s="288"/>
      <c r="BF273" s="288"/>
      <c r="BG273" s="288"/>
      <c r="BH273" s="288"/>
      <c r="BI273" s="288"/>
      <c r="BJ273" s="288"/>
      <c r="BK273" s="288"/>
      <c r="BL273" s="288"/>
      <c r="BM273" s="288"/>
      <c r="BN273" s="288"/>
      <c r="BO273" s="288"/>
      <c r="BP273" s="288"/>
      <c r="BQ273" s="289"/>
      <c r="BR273" s="289"/>
      <c r="BS273" s="289"/>
      <c r="BT273" s="289"/>
    </row>
    <row r="274" spans="1:72" ht="12.75" x14ac:dyDescent="0.2">
      <c r="A274" s="297"/>
      <c r="B274" s="297"/>
      <c r="C274" s="297"/>
      <c r="D274" s="297"/>
      <c r="E274" s="297"/>
      <c r="F274" s="297"/>
      <c r="G274" s="297"/>
      <c r="H274" s="297"/>
      <c r="I274" s="288"/>
      <c r="J274" s="288"/>
      <c r="K274" s="288"/>
      <c r="L274" s="288"/>
      <c r="M274" s="288"/>
      <c r="N274" s="288"/>
      <c r="O274" s="288"/>
      <c r="P274" s="288"/>
      <c r="Q274" s="288"/>
      <c r="R274" s="288"/>
      <c r="S274" s="288"/>
      <c r="T274" s="288"/>
      <c r="U274" s="288"/>
      <c r="V274" s="288"/>
      <c r="W274" s="288"/>
      <c r="X274" s="288"/>
      <c r="Y274" s="288"/>
      <c r="Z274" s="288"/>
      <c r="AA274" s="288"/>
      <c r="AB274" s="288"/>
      <c r="AC274" s="288"/>
      <c r="AD274" s="288"/>
      <c r="AE274" s="288"/>
      <c r="AF274" s="288"/>
      <c r="AG274" s="288"/>
      <c r="AH274" s="288"/>
      <c r="AI274" s="288"/>
      <c r="AJ274" s="288"/>
      <c r="AK274" s="288"/>
      <c r="AL274" s="288"/>
      <c r="AM274" s="288"/>
      <c r="AN274" s="288"/>
      <c r="AO274" s="288"/>
      <c r="AP274" s="288"/>
      <c r="AQ274" s="288"/>
      <c r="AR274" s="288"/>
      <c r="AS274" s="288"/>
      <c r="AT274" s="288"/>
      <c r="AU274" s="288"/>
      <c r="AV274" s="288"/>
      <c r="AW274" s="288"/>
      <c r="AX274" s="288"/>
      <c r="AY274" s="288"/>
      <c r="AZ274" s="288"/>
      <c r="BA274" s="288"/>
      <c r="BB274" s="288"/>
      <c r="BC274" s="288"/>
      <c r="BD274" s="288"/>
      <c r="BE274" s="288"/>
      <c r="BF274" s="288"/>
      <c r="BG274" s="288"/>
      <c r="BH274" s="288"/>
      <c r="BI274" s="288"/>
      <c r="BJ274" s="288"/>
      <c r="BK274" s="288"/>
      <c r="BL274" s="288"/>
      <c r="BM274" s="288"/>
      <c r="BN274" s="288"/>
      <c r="BO274" s="288"/>
      <c r="BP274" s="288"/>
      <c r="BQ274" s="289"/>
      <c r="BR274" s="289"/>
      <c r="BS274" s="289"/>
      <c r="BT274" s="289"/>
    </row>
    <row r="275" spans="1:72" ht="12.75" x14ac:dyDescent="0.2">
      <c r="A275" s="297"/>
      <c r="B275" s="297"/>
      <c r="C275" s="297"/>
      <c r="D275" s="297"/>
      <c r="E275" s="297"/>
      <c r="F275" s="297"/>
      <c r="G275" s="297"/>
      <c r="H275" s="297"/>
      <c r="I275" s="288"/>
      <c r="J275" s="288"/>
      <c r="K275" s="288"/>
      <c r="L275" s="288"/>
      <c r="M275" s="288"/>
      <c r="N275" s="288"/>
      <c r="O275" s="288"/>
      <c r="P275" s="288"/>
      <c r="Q275" s="288"/>
      <c r="R275" s="288"/>
      <c r="S275" s="288"/>
      <c r="T275" s="288"/>
      <c r="U275" s="288"/>
      <c r="V275" s="288"/>
      <c r="W275" s="288"/>
      <c r="X275" s="288"/>
      <c r="Y275" s="288"/>
      <c r="Z275" s="288"/>
      <c r="AA275" s="288"/>
      <c r="AB275" s="288"/>
      <c r="AC275" s="288"/>
      <c r="AD275" s="288"/>
      <c r="AE275" s="288"/>
      <c r="AF275" s="288"/>
      <c r="AG275" s="288"/>
      <c r="AH275" s="288"/>
      <c r="AI275" s="288"/>
      <c r="AJ275" s="288"/>
      <c r="AK275" s="288"/>
      <c r="AL275" s="288"/>
      <c r="AM275" s="288"/>
      <c r="AN275" s="288"/>
      <c r="AO275" s="288"/>
      <c r="AP275" s="288"/>
      <c r="AQ275" s="288"/>
      <c r="AR275" s="288"/>
      <c r="AS275" s="288"/>
      <c r="AT275" s="288"/>
      <c r="AU275" s="288"/>
      <c r="AV275" s="288"/>
      <c r="AW275" s="288"/>
      <c r="AX275" s="288"/>
      <c r="AY275" s="288"/>
      <c r="AZ275" s="288"/>
      <c r="BA275" s="288"/>
      <c r="BB275" s="288"/>
      <c r="BC275" s="288"/>
      <c r="BD275" s="288"/>
      <c r="BE275" s="288"/>
      <c r="BF275" s="288"/>
      <c r="BG275" s="288"/>
      <c r="BH275" s="288"/>
      <c r="BI275" s="288"/>
      <c r="BJ275" s="288"/>
      <c r="BK275" s="288"/>
      <c r="BL275" s="288"/>
      <c r="BM275" s="288"/>
      <c r="BN275" s="288"/>
      <c r="BO275" s="288"/>
      <c r="BP275" s="288"/>
      <c r="BQ275" s="289"/>
      <c r="BR275" s="289"/>
      <c r="BS275" s="289"/>
      <c r="BT275" s="289"/>
    </row>
    <row r="276" spans="1:72" ht="12.75" x14ac:dyDescent="0.2">
      <c r="A276" s="297"/>
      <c r="B276" s="297"/>
      <c r="C276" s="297"/>
      <c r="D276" s="297"/>
      <c r="E276" s="297"/>
      <c r="F276" s="297"/>
      <c r="G276" s="297"/>
      <c r="H276" s="297"/>
      <c r="I276" s="288"/>
      <c r="J276" s="288"/>
      <c r="K276" s="288"/>
      <c r="L276" s="288"/>
      <c r="M276" s="288"/>
      <c r="N276" s="288"/>
      <c r="O276" s="288"/>
      <c r="P276" s="288"/>
      <c r="Q276" s="288"/>
      <c r="R276" s="288"/>
      <c r="S276" s="288"/>
      <c r="T276" s="288"/>
      <c r="U276" s="288"/>
      <c r="V276" s="288"/>
      <c r="W276" s="288"/>
      <c r="X276" s="288"/>
      <c r="Y276" s="288"/>
      <c r="Z276" s="288"/>
      <c r="AA276" s="288"/>
      <c r="AB276" s="288"/>
      <c r="AC276" s="288"/>
      <c r="AD276" s="288"/>
      <c r="AE276" s="288"/>
      <c r="AF276" s="288"/>
      <c r="AG276" s="288"/>
      <c r="AH276" s="288"/>
      <c r="AI276" s="288"/>
      <c r="AJ276" s="288"/>
      <c r="AK276" s="288"/>
      <c r="AL276" s="288"/>
      <c r="AM276" s="288"/>
      <c r="AN276" s="288"/>
      <c r="AO276" s="288"/>
      <c r="AP276" s="288"/>
      <c r="AQ276" s="288"/>
      <c r="AR276" s="288"/>
      <c r="AS276" s="288"/>
      <c r="AT276" s="288"/>
      <c r="AU276" s="288"/>
      <c r="AV276" s="288"/>
      <c r="AW276" s="288"/>
      <c r="AX276" s="288"/>
      <c r="AY276" s="288"/>
      <c r="AZ276" s="288"/>
      <c r="BA276" s="288"/>
      <c r="BB276" s="288"/>
      <c r="BC276" s="288"/>
      <c r="BD276" s="288"/>
      <c r="BE276" s="288"/>
      <c r="BF276" s="288"/>
      <c r="BG276" s="288"/>
      <c r="BH276" s="288"/>
      <c r="BI276" s="288"/>
      <c r="BJ276" s="288"/>
      <c r="BK276" s="288"/>
      <c r="BL276" s="288"/>
      <c r="BM276" s="288"/>
      <c r="BN276" s="288"/>
      <c r="BO276" s="288"/>
      <c r="BP276" s="288"/>
      <c r="BQ276" s="289"/>
      <c r="BR276" s="289"/>
      <c r="BS276" s="289"/>
      <c r="BT276" s="289"/>
    </row>
    <row r="277" spans="1:72" ht="12.75" x14ac:dyDescent="0.2">
      <c r="A277" s="297"/>
      <c r="B277" s="297"/>
      <c r="C277" s="297"/>
      <c r="D277" s="297"/>
      <c r="E277" s="297"/>
      <c r="F277" s="297"/>
      <c r="G277" s="297"/>
      <c r="H277" s="297"/>
      <c r="I277" s="288"/>
      <c r="J277" s="288"/>
      <c r="K277" s="288"/>
      <c r="L277" s="288"/>
      <c r="M277" s="288"/>
      <c r="N277" s="288"/>
      <c r="O277" s="288"/>
      <c r="P277" s="288"/>
      <c r="Q277" s="288"/>
      <c r="R277" s="288"/>
      <c r="S277" s="288"/>
      <c r="T277" s="288"/>
      <c r="U277" s="288"/>
      <c r="V277" s="288"/>
      <c r="W277" s="288"/>
      <c r="X277" s="288"/>
      <c r="Y277" s="288"/>
      <c r="Z277" s="288"/>
      <c r="AA277" s="288"/>
      <c r="AB277" s="288"/>
      <c r="AC277" s="288"/>
      <c r="AD277" s="288"/>
      <c r="AE277" s="288"/>
      <c r="AF277" s="288"/>
      <c r="AG277" s="288"/>
      <c r="AH277" s="288"/>
      <c r="AI277" s="288"/>
      <c r="AJ277" s="288"/>
      <c r="AK277" s="288"/>
      <c r="AL277" s="288"/>
      <c r="AM277" s="288"/>
      <c r="AN277" s="288"/>
      <c r="AO277" s="288"/>
      <c r="AP277" s="288"/>
      <c r="AQ277" s="288"/>
      <c r="AR277" s="288"/>
      <c r="AS277" s="288"/>
      <c r="AT277" s="288"/>
      <c r="AU277" s="288"/>
      <c r="AV277" s="288"/>
      <c r="AW277" s="288"/>
      <c r="AX277" s="288"/>
      <c r="AY277" s="288"/>
      <c r="AZ277" s="288"/>
      <c r="BA277" s="288"/>
      <c r="BB277" s="288"/>
      <c r="BC277" s="288"/>
      <c r="BD277" s="288"/>
      <c r="BE277" s="288"/>
      <c r="BF277" s="288"/>
      <c r="BG277" s="288"/>
      <c r="BH277" s="288"/>
      <c r="BI277" s="288"/>
      <c r="BJ277" s="288"/>
      <c r="BK277" s="288"/>
      <c r="BL277" s="288"/>
      <c r="BM277" s="288"/>
      <c r="BN277" s="288"/>
      <c r="BO277" s="288"/>
      <c r="BP277" s="288"/>
      <c r="BQ277" s="289"/>
      <c r="BR277" s="289"/>
      <c r="BS277" s="289"/>
      <c r="BT277" s="289"/>
    </row>
    <row r="278" spans="1:72" ht="12.75" x14ac:dyDescent="0.2">
      <c r="A278" s="297"/>
      <c r="B278" s="297"/>
      <c r="C278" s="297"/>
      <c r="D278" s="297"/>
      <c r="E278" s="297"/>
      <c r="F278" s="297"/>
      <c r="G278" s="297"/>
      <c r="H278" s="297"/>
      <c r="I278" s="288"/>
      <c r="J278" s="288"/>
      <c r="K278" s="288"/>
      <c r="L278" s="288"/>
      <c r="M278" s="288"/>
      <c r="N278" s="288"/>
      <c r="O278" s="288"/>
      <c r="P278" s="288"/>
      <c r="Q278" s="288"/>
      <c r="R278" s="288"/>
      <c r="S278" s="288"/>
      <c r="T278" s="288"/>
      <c r="U278" s="288"/>
      <c r="V278" s="288"/>
      <c r="W278" s="288"/>
      <c r="X278" s="288"/>
      <c r="Y278" s="288"/>
      <c r="Z278" s="288"/>
      <c r="AA278" s="288"/>
      <c r="AB278" s="288"/>
      <c r="AC278" s="288"/>
      <c r="AD278" s="288"/>
      <c r="AE278" s="288"/>
      <c r="AF278" s="288"/>
      <c r="AG278" s="288"/>
      <c r="AH278" s="288"/>
      <c r="AI278" s="288"/>
      <c r="AJ278" s="288"/>
      <c r="AK278" s="288"/>
      <c r="AL278" s="288"/>
      <c r="AM278" s="288"/>
      <c r="AN278" s="288"/>
      <c r="AO278" s="288"/>
      <c r="AP278" s="288"/>
      <c r="AQ278" s="288"/>
      <c r="AR278" s="288"/>
      <c r="AS278" s="288"/>
      <c r="AT278" s="288"/>
      <c r="AU278" s="288"/>
      <c r="AV278" s="288"/>
      <c r="AW278" s="288"/>
      <c r="AX278" s="288"/>
      <c r="AY278" s="288"/>
      <c r="AZ278" s="288"/>
      <c r="BA278" s="288"/>
      <c r="BB278" s="288"/>
      <c r="BC278" s="288"/>
      <c r="BD278" s="288"/>
      <c r="BE278" s="288"/>
      <c r="BF278" s="288"/>
      <c r="BG278" s="288"/>
      <c r="BH278" s="288"/>
      <c r="BI278" s="288"/>
      <c r="BJ278" s="288"/>
      <c r="BK278" s="288"/>
      <c r="BL278" s="288"/>
      <c r="BM278" s="288"/>
      <c r="BN278" s="288"/>
      <c r="BO278" s="288"/>
      <c r="BP278" s="288"/>
      <c r="BQ278" s="289"/>
      <c r="BR278" s="289"/>
      <c r="BS278" s="289"/>
      <c r="BT278" s="289"/>
    </row>
    <row r="279" spans="1:72" ht="12.75" x14ac:dyDescent="0.2">
      <c r="A279" s="297"/>
      <c r="B279" s="297"/>
      <c r="C279" s="297"/>
      <c r="D279" s="297"/>
      <c r="E279" s="297"/>
      <c r="F279" s="297"/>
      <c r="G279" s="297"/>
      <c r="H279" s="297"/>
      <c r="I279" s="288"/>
      <c r="J279" s="288"/>
      <c r="K279" s="288"/>
      <c r="L279" s="288"/>
      <c r="M279" s="288"/>
      <c r="N279" s="288"/>
      <c r="O279" s="288"/>
      <c r="P279" s="288"/>
      <c r="Q279" s="288"/>
      <c r="R279" s="288"/>
      <c r="S279" s="288"/>
      <c r="T279" s="288"/>
      <c r="U279" s="288"/>
      <c r="V279" s="288"/>
      <c r="W279" s="288"/>
      <c r="X279" s="288"/>
      <c r="Y279" s="288"/>
      <c r="Z279" s="288"/>
      <c r="AA279" s="288"/>
      <c r="AB279" s="288"/>
      <c r="AC279" s="288"/>
      <c r="AD279" s="288"/>
      <c r="AE279" s="288"/>
      <c r="AF279" s="288"/>
      <c r="AG279" s="288"/>
      <c r="AH279" s="288"/>
      <c r="AI279" s="288"/>
      <c r="AJ279" s="288"/>
      <c r="AK279" s="288"/>
      <c r="AL279" s="288"/>
      <c r="AM279" s="288"/>
      <c r="AN279" s="288"/>
      <c r="AO279" s="288"/>
      <c r="AP279" s="288"/>
      <c r="AQ279" s="288"/>
      <c r="AR279" s="288"/>
      <c r="AS279" s="288"/>
      <c r="AT279" s="288"/>
      <c r="AU279" s="288"/>
      <c r="AV279" s="288"/>
      <c r="AW279" s="288"/>
      <c r="AX279" s="288"/>
      <c r="AY279" s="288"/>
      <c r="AZ279" s="288"/>
      <c r="BA279" s="288"/>
      <c r="BB279" s="288"/>
      <c r="BC279" s="288"/>
      <c r="BD279" s="288"/>
      <c r="BE279" s="288"/>
      <c r="BF279" s="288"/>
      <c r="BG279" s="288"/>
      <c r="BH279" s="288"/>
      <c r="BI279" s="288"/>
      <c r="BJ279" s="288"/>
      <c r="BK279" s="288"/>
      <c r="BL279" s="288"/>
      <c r="BM279" s="288"/>
      <c r="BN279" s="288"/>
      <c r="BO279" s="288"/>
      <c r="BP279" s="288"/>
      <c r="BQ279" s="289"/>
      <c r="BR279" s="289"/>
      <c r="BS279" s="289"/>
      <c r="BT279" s="289"/>
    </row>
    <row r="280" spans="1:72" ht="12.75" x14ac:dyDescent="0.2">
      <c r="A280" s="297"/>
      <c r="B280" s="297"/>
      <c r="C280" s="297"/>
      <c r="D280" s="297"/>
      <c r="E280" s="297"/>
      <c r="F280" s="297"/>
      <c r="G280" s="297"/>
      <c r="H280" s="297"/>
      <c r="I280" s="288"/>
      <c r="J280" s="288"/>
      <c r="K280" s="288"/>
      <c r="L280" s="288"/>
      <c r="M280" s="288"/>
      <c r="N280" s="288"/>
      <c r="O280" s="288"/>
      <c r="P280" s="288"/>
      <c r="Q280" s="288"/>
      <c r="R280" s="288"/>
      <c r="S280" s="288"/>
      <c r="T280" s="288"/>
      <c r="U280" s="288"/>
      <c r="V280" s="288"/>
      <c r="W280" s="288"/>
      <c r="X280" s="288"/>
      <c r="Y280" s="288"/>
      <c r="Z280" s="288"/>
      <c r="AA280" s="288"/>
      <c r="AB280" s="288"/>
      <c r="AC280" s="288"/>
      <c r="AD280" s="288"/>
      <c r="AE280" s="288"/>
      <c r="AF280" s="288"/>
      <c r="AG280" s="288"/>
      <c r="AH280" s="288"/>
      <c r="AI280" s="288"/>
      <c r="AJ280" s="288"/>
      <c r="AK280" s="288"/>
      <c r="AL280" s="288"/>
      <c r="AM280" s="288"/>
      <c r="AN280" s="288"/>
      <c r="AO280" s="288"/>
      <c r="AP280" s="288"/>
      <c r="AQ280" s="288"/>
      <c r="AR280" s="288"/>
      <c r="AS280" s="288"/>
      <c r="AT280" s="288"/>
      <c r="AU280" s="288"/>
      <c r="AV280" s="288"/>
      <c r="AW280" s="288"/>
      <c r="AX280" s="288"/>
      <c r="AY280" s="288"/>
      <c r="AZ280" s="288"/>
      <c r="BA280" s="288"/>
      <c r="BB280" s="288"/>
      <c r="BC280" s="288"/>
      <c r="BD280" s="288"/>
      <c r="BE280" s="288"/>
      <c r="BF280" s="288"/>
      <c r="BG280" s="288"/>
      <c r="BH280" s="288"/>
      <c r="BI280" s="288"/>
      <c r="BJ280" s="288"/>
      <c r="BK280" s="288"/>
      <c r="BL280" s="288"/>
      <c r="BM280" s="288"/>
      <c r="BN280" s="288"/>
      <c r="BO280" s="288"/>
      <c r="BP280" s="288"/>
      <c r="BQ280" s="289"/>
      <c r="BR280" s="289"/>
      <c r="BS280" s="289"/>
      <c r="BT280" s="289"/>
    </row>
    <row r="281" spans="1:72" ht="12.75" x14ac:dyDescent="0.2">
      <c r="A281" s="297"/>
      <c r="B281" s="297"/>
      <c r="C281" s="297"/>
      <c r="D281" s="297"/>
      <c r="E281" s="297"/>
      <c r="F281" s="297"/>
      <c r="G281" s="297"/>
      <c r="H281" s="297"/>
      <c r="I281" s="288"/>
      <c r="J281" s="288"/>
      <c r="K281" s="288"/>
      <c r="L281" s="288"/>
      <c r="M281" s="288"/>
      <c r="N281" s="288"/>
      <c r="O281" s="288"/>
      <c r="P281" s="288"/>
      <c r="Q281" s="288"/>
      <c r="R281" s="288"/>
      <c r="S281" s="288"/>
      <c r="T281" s="288"/>
      <c r="U281" s="288"/>
      <c r="V281" s="288"/>
      <c r="W281" s="288"/>
      <c r="X281" s="288"/>
      <c r="Y281" s="288"/>
      <c r="Z281" s="288"/>
      <c r="AA281" s="288"/>
      <c r="AB281" s="288"/>
      <c r="AC281" s="288"/>
      <c r="AD281" s="288"/>
      <c r="AE281" s="288"/>
      <c r="AF281" s="288"/>
      <c r="AG281" s="288"/>
      <c r="AH281" s="288"/>
      <c r="AI281" s="288"/>
      <c r="AJ281" s="288"/>
      <c r="AK281" s="288"/>
      <c r="AL281" s="288"/>
      <c r="AM281" s="288"/>
      <c r="AN281" s="288"/>
      <c r="AO281" s="288"/>
      <c r="AP281" s="288"/>
      <c r="AQ281" s="288"/>
      <c r="AR281" s="288"/>
      <c r="AS281" s="288"/>
      <c r="AT281" s="288"/>
      <c r="AU281" s="288"/>
      <c r="AV281" s="288"/>
      <c r="AW281" s="288"/>
      <c r="AX281" s="288"/>
      <c r="AY281" s="288"/>
      <c r="AZ281" s="288"/>
      <c r="BA281" s="288"/>
      <c r="BB281" s="288"/>
      <c r="BC281" s="288"/>
      <c r="BD281" s="288"/>
      <c r="BE281" s="288"/>
      <c r="BF281" s="288"/>
      <c r="BG281" s="288"/>
      <c r="BH281" s="288"/>
      <c r="BI281" s="288"/>
      <c r="BJ281" s="288"/>
      <c r="BK281" s="288"/>
      <c r="BL281" s="288"/>
      <c r="BM281" s="288"/>
      <c r="BN281" s="288"/>
      <c r="BO281" s="288"/>
      <c r="BP281" s="288"/>
      <c r="BQ281" s="289"/>
      <c r="BR281" s="289"/>
      <c r="BS281" s="289"/>
      <c r="BT281" s="289"/>
    </row>
    <row r="282" spans="1:72" ht="12.75" x14ac:dyDescent="0.2">
      <c r="A282" s="297"/>
      <c r="B282" s="297"/>
      <c r="C282" s="297"/>
      <c r="D282" s="297"/>
      <c r="E282" s="297"/>
      <c r="F282" s="297"/>
      <c r="G282" s="297"/>
      <c r="H282" s="297"/>
      <c r="I282" s="288"/>
      <c r="J282" s="288"/>
      <c r="K282" s="288"/>
      <c r="L282" s="288"/>
      <c r="M282" s="288"/>
      <c r="N282" s="288"/>
      <c r="O282" s="288"/>
      <c r="P282" s="288"/>
      <c r="Q282" s="288"/>
      <c r="R282" s="288"/>
      <c r="S282" s="288"/>
      <c r="T282" s="288"/>
      <c r="U282" s="288"/>
      <c r="V282" s="288"/>
      <c r="W282" s="288"/>
      <c r="X282" s="288"/>
      <c r="Y282" s="288"/>
      <c r="Z282" s="288"/>
      <c r="AA282" s="288"/>
      <c r="AB282" s="288"/>
      <c r="AC282" s="288"/>
      <c r="AD282" s="288"/>
      <c r="AE282" s="288"/>
      <c r="AF282" s="288"/>
      <c r="AG282" s="288"/>
      <c r="AH282" s="288"/>
      <c r="AI282" s="288"/>
      <c r="AJ282" s="288"/>
      <c r="AK282" s="288"/>
      <c r="AL282" s="288"/>
      <c r="AM282" s="288"/>
      <c r="AN282" s="288"/>
      <c r="AO282" s="288"/>
      <c r="AP282" s="288"/>
      <c r="AQ282" s="288"/>
      <c r="AR282" s="288"/>
      <c r="AS282" s="288"/>
      <c r="AT282" s="288"/>
      <c r="AU282" s="288"/>
      <c r="AV282" s="288"/>
      <c r="AW282" s="288"/>
      <c r="AX282" s="288"/>
      <c r="AY282" s="288"/>
      <c r="AZ282" s="288"/>
      <c r="BA282" s="288"/>
      <c r="BB282" s="288"/>
      <c r="BC282" s="288"/>
      <c r="BD282" s="288"/>
      <c r="BE282" s="288"/>
      <c r="BF282" s="288"/>
      <c r="BG282" s="288"/>
      <c r="BH282" s="288"/>
      <c r="BI282" s="288"/>
      <c r="BJ282" s="288"/>
      <c r="BK282" s="288"/>
      <c r="BL282" s="288"/>
      <c r="BM282" s="288"/>
      <c r="BN282" s="288"/>
      <c r="BO282" s="288"/>
      <c r="BP282" s="288"/>
      <c r="BQ282" s="289"/>
      <c r="BR282" s="289"/>
      <c r="BS282" s="289"/>
      <c r="BT282" s="289"/>
    </row>
    <row r="283" spans="1:72" ht="12.75" x14ac:dyDescent="0.2">
      <c r="A283" s="297"/>
      <c r="B283" s="297"/>
      <c r="C283" s="297"/>
      <c r="D283" s="297"/>
      <c r="E283" s="297"/>
      <c r="F283" s="297"/>
      <c r="G283" s="297"/>
      <c r="H283" s="297"/>
      <c r="I283" s="288"/>
      <c r="J283" s="288"/>
      <c r="K283" s="288"/>
      <c r="L283" s="288"/>
      <c r="M283" s="288"/>
      <c r="N283" s="288"/>
      <c r="O283" s="288"/>
      <c r="P283" s="288"/>
      <c r="Q283" s="288"/>
      <c r="R283" s="288"/>
      <c r="S283" s="288"/>
      <c r="T283" s="288"/>
      <c r="U283" s="288"/>
      <c r="V283" s="288"/>
      <c r="W283" s="288"/>
      <c r="X283" s="288"/>
      <c r="Y283" s="288"/>
      <c r="Z283" s="288"/>
      <c r="AA283" s="288"/>
      <c r="AB283" s="288"/>
      <c r="AC283" s="288"/>
      <c r="AD283" s="288"/>
      <c r="AE283" s="288"/>
      <c r="AF283" s="288"/>
      <c r="AG283" s="288"/>
      <c r="AH283" s="288"/>
      <c r="AI283" s="288"/>
      <c r="AJ283" s="288"/>
      <c r="AK283" s="288"/>
      <c r="AL283" s="288"/>
      <c r="AM283" s="288"/>
      <c r="AN283" s="288"/>
      <c r="AO283" s="288"/>
      <c r="AP283" s="288"/>
      <c r="AQ283" s="288"/>
      <c r="AR283" s="288"/>
      <c r="AS283" s="288"/>
      <c r="AT283" s="288"/>
      <c r="AU283" s="288"/>
      <c r="AV283" s="288"/>
      <c r="AW283" s="288"/>
      <c r="AX283" s="288"/>
      <c r="AY283" s="288"/>
      <c r="AZ283" s="288"/>
      <c r="BA283" s="288"/>
      <c r="BB283" s="288"/>
      <c r="BC283" s="288"/>
      <c r="BD283" s="288"/>
      <c r="BE283" s="288"/>
      <c r="BF283" s="288"/>
      <c r="BG283" s="288"/>
      <c r="BH283" s="288"/>
      <c r="BI283" s="288"/>
      <c r="BJ283" s="288"/>
      <c r="BK283" s="288"/>
      <c r="BL283" s="288"/>
      <c r="BM283" s="288"/>
      <c r="BN283" s="288"/>
      <c r="BO283" s="288"/>
      <c r="BP283" s="288"/>
      <c r="BQ283" s="289"/>
      <c r="BR283" s="289"/>
      <c r="BS283" s="289"/>
      <c r="BT283" s="289"/>
    </row>
    <row r="284" spans="1:72" ht="12.75" x14ac:dyDescent="0.2">
      <c r="A284" s="297"/>
      <c r="B284" s="297"/>
      <c r="C284" s="297"/>
      <c r="D284" s="297"/>
      <c r="E284" s="297"/>
      <c r="F284" s="297"/>
      <c r="G284" s="297"/>
      <c r="H284" s="297"/>
      <c r="I284" s="288"/>
      <c r="J284" s="288"/>
      <c r="K284" s="288"/>
      <c r="L284" s="288"/>
      <c r="M284" s="288"/>
      <c r="N284" s="288"/>
      <c r="O284" s="288"/>
      <c r="P284" s="288"/>
      <c r="Q284" s="288"/>
      <c r="R284" s="288"/>
      <c r="S284" s="288"/>
      <c r="T284" s="288"/>
      <c r="U284" s="288"/>
      <c r="V284" s="288"/>
      <c r="W284" s="288"/>
      <c r="X284" s="288"/>
      <c r="Y284" s="288"/>
      <c r="Z284" s="288"/>
      <c r="AA284" s="288"/>
      <c r="AB284" s="288"/>
      <c r="AC284" s="288"/>
      <c r="AD284" s="288"/>
      <c r="AE284" s="288"/>
      <c r="AF284" s="288"/>
      <c r="AG284" s="288"/>
      <c r="AH284" s="288"/>
      <c r="AI284" s="288"/>
      <c r="AJ284" s="288"/>
      <c r="AK284" s="288"/>
      <c r="AL284" s="288"/>
      <c r="AM284" s="288"/>
      <c r="AN284" s="288"/>
      <c r="AO284" s="288"/>
      <c r="AP284" s="288"/>
      <c r="AQ284" s="288"/>
      <c r="AR284" s="288"/>
      <c r="AS284" s="288"/>
      <c r="AT284" s="288"/>
      <c r="AU284" s="288"/>
      <c r="AV284" s="288"/>
      <c r="AW284" s="288"/>
      <c r="AX284" s="288"/>
      <c r="AY284" s="288"/>
      <c r="AZ284" s="288"/>
      <c r="BA284" s="288"/>
      <c r="BB284" s="288"/>
      <c r="BC284" s="288"/>
      <c r="BD284" s="288"/>
      <c r="BE284" s="288"/>
      <c r="BF284" s="288"/>
      <c r="BG284" s="288"/>
      <c r="BH284" s="288"/>
      <c r="BI284" s="288"/>
      <c r="BJ284" s="288"/>
      <c r="BK284" s="288"/>
      <c r="BL284" s="288"/>
      <c r="BM284" s="288"/>
      <c r="BN284" s="288"/>
      <c r="BO284" s="288"/>
      <c r="BP284" s="288"/>
      <c r="BQ284" s="289"/>
      <c r="BR284" s="289"/>
      <c r="BS284" s="289"/>
      <c r="BT284" s="289"/>
    </row>
    <row r="285" spans="1:72" ht="12.75" x14ac:dyDescent="0.2">
      <c r="A285" s="297"/>
      <c r="B285" s="297"/>
      <c r="C285" s="297"/>
      <c r="D285" s="297"/>
      <c r="E285" s="297"/>
      <c r="F285" s="297"/>
      <c r="G285" s="297"/>
      <c r="H285" s="297"/>
      <c r="I285" s="288"/>
      <c r="J285" s="288"/>
      <c r="K285" s="288"/>
      <c r="L285" s="288"/>
      <c r="M285" s="288"/>
      <c r="N285" s="288"/>
      <c r="O285" s="288"/>
      <c r="P285" s="288"/>
      <c r="Q285" s="288"/>
      <c r="R285" s="288"/>
      <c r="S285" s="288"/>
      <c r="T285" s="288"/>
      <c r="U285" s="288"/>
      <c r="V285" s="288"/>
      <c r="W285" s="288"/>
      <c r="X285" s="288"/>
      <c r="Y285" s="288"/>
      <c r="Z285" s="288"/>
      <c r="AA285" s="288"/>
      <c r="AB285" s="288"/>
      <c r="AC285" s="288"/>
      <c r="AD285" s="288"/>
      <c r="AE285" s="288"/>
      <c r="AF285" s="288"/>
      <c r="AG285" s="288"/>
      <c r="AH285" s="288"/>
      <c r="AI285" s="288"/>
      <c r="AJ285" s="288"/>
      <c r="AK285" s="288"/>
      <c r="AL285" s="288"/>
      <c r="AM285" s="288"/>
      <c r="AN285" s="288"/>
      <c r="AO285" s="288"/>
      <c r="AP285" s="288"/>
      <c r="AQ285" s="288"/>
      <c r="AR285" s="288"/>
      <c r="AS285" s="288"/>
      <c r="AT285" s="288"/>
      <c r="AU285" s="288"/>
      <c r="AV285" s="288"/>
      <c r="AW285" s="288"/>
      <c r="AX285" s="288"/>
      <c r="AY285" s="288"/>
      <c r="AZ285" s="288"/>
      <c r="BA285" s="288"/>
      <c r="BB285" s="288"/>
      <c r="BC285" s="288"/>
      <c r="BD285" s="288"/>
      <c r="BE285" s="288"/>
      <c r="BF285" s="288"/>
      <c r="BG285" s="288"/>
      <c r="BH285" s="288"/>
      <c r="BI285" s="288"/>
      <c r="BJ285" s="288"/>
      <c r="BK285" s="288"/>
      <c r="BL285" s="288"/>
      <c r="BM285" s="288"/>
      <c r="BN285" s="288"/>
      <c r="BO285" s="288"/>
      <c r="BP285" s="288"/>
      <c r="BQ285" s="289"/>
      <c r="BR285" s="289"/>
      <c r="BS285" s="289"/>
      <c r="BT285" s="289"/>
    </row>
    <row r="286" spans="1:72" ht="12.75" x14ac:dyDescent="0.2">
      <c r="A286" s="297"/>
      <c r="B286" s="297"/>
      <c r="C286" s="297"/>
      <c r="D286" s="297"/>
      <c r="E286" s="297"/>
      <c r="F286" s="297"/>
      <c r="G286" s="297"/>
      <c r="H286" s="297"/>
      <c r="I286" s="288"/>
      <c r="J286" s="288"/>
      <c r="K286" s="288"/>
      <c r="L286" s="288"/>
      <c r="M286" s="288"/>
      <c r="N286" s="288"/>
      <c r="O286" s="288"/>
      <c r="P286" s="288"/>
      <c r="Q286" s="288"/>
      <c r="R286" s="288"/>
      <c r="S286" s="288"/>
      <c r="T286" s="288"/>
      <c r="U286" s="288"/>
      <c r="V286" s="288"/>
      <c r="W286" s="288"/>
      <c r="X286" s="288"/>
      <c r="Y286" s="288"/>
      <c r="Z286" s="288"/>
      <c r="AA286" s="288"/>
      <c r="AB286" s="288"/>
      <c r="AC286" s="288"/>
      <c r="AD286" s="288"/>
      <c r="AE286" s="288"/>
      <c r="AF286" s="288"/>
      <c r="AG286" s="288"/>
      <c r="AH286" s="288"/>
      <c r="AI286" s="288"/>
      <c r="AJ286" s="288"/>
      <c r="AK286" s="288"/>
      <c r="AL286" s="288"/>
      <c r="AM286" s="288"/>
      <c r="AN286" s="288"/>
      <c r="AO286" s="288"/>
      <c r="AP286" s="288"/>
      <c r="AQ286" s="288"/>
      <c r="AR286" s="288"/>
      <c r="AS286" s="288"/>
      <c r="AT286" s="288"/>
      <c r="AU286" s="288"/>
      <c r="AV286" s="288"/>
      <c r="AW286" s="288"/>
      <c r="AX286" s="288"/>
      <c r="AY286" s="288"/>
      <c r="AZ286" s="288"/>
      <c r="BA286" s="288"/>
      <c r="BB286" s="288"/>
      <c r="BC286" s="288"/>
      <c r="BD286" s="288"/>
      <c r="BE286" s="288"/>
      <c r="BF286" s="288"/>
      <c r="BG286" s="288"/>
      <c r="BH286" s="288"/>
      <c r="BI286" s="288"/>
      <c r="BJ286" s="288"/>
      <c r="BK286" s="288"/>
      <c r="BL286" s="288"/>
      <c r="BM286" s="288"/>
      <c r="BN286" s="288"/>
      <c r="BO286" s="288"/>
      <c r="BP286" s="288"/>
      <c r="BQ286" s="289"/>
      <c r="BR286" s="289"/>
      <c r="BS286" s="289"/>
      <c r="BT286" s="289"/>
    </row>
    <row r="287" spans="1:72" ht="12.75" x14ac:dyDescent="0.2">
      <c r="A287" s="297"/>
      <c r="B287" s="297"/>
      <c r="C287" s="297"/>
      <c r="D287" s="297"/>
      <c r="E287" s="297"/>
      <c r="F287" s="297"/>
      <c r="G287" s="297"/>
      <c r="H287" s="297"/>
      <c r="I287" s="288"/>
      <c r="J287" s="288"/>
      <c r="K287" s="288"/>
      <c r="L287" s="288"/>
      <c r="M287" s="288"/>
      <c r="N287" s="288"/>
      <c r="O287" s="288"/>
      <c r="P287" s="288"/>
      <c r="Q287" s="288"/>
      <c r="R287" s="288"/>
      <c r="S287" s="288"/>
      <c r="T287" s="288"/>
      <c r="U287" s="288"/>
      <c r="V287" s="288"/>
      <c r="W287" s="288"/>
      <c r="X287" s="288"/>
      <c r="Y287" s="288"/>
      <c r="Z287" s="288"/>
      <c r="AA287" s="288"/>
      <c r="AB287" s="288"/>
      <c r="AC287" s="288"/>
      <c r="AD287" s="288"/>
      <c r="AE287" s="288"/>
      <c r="AF287" s="288"/>
      <c r="AG287" s="288"/>
      <c r="AH287" s="288"/>
      <c r="AI287" s="288"/>
      <c r="AJ287" s="288"/>
      <c r="AK287" s="288"/>
      <c r="AL287" s="288"/>
      <c r="AM287" s="288"/>
      <c r="AN287" s="288"/>
      <c r="AO287" s="288"/>
      <c r="AP287" s="288"/>
      <c r="AQ287" s="288"/>
      <c r="AR287" s="288"/>
      <c r="AS287" s="288"/>
      <c r="AT287" s="288"/>
      <c r="AU287" s="288"/>
      <c r="AV287" s="288"/>
      <c r="AW287" s="288"/>
      <c r="AX287" s="288"/>
      <c r="AY287" s="288"/>
      <c r="AZ287" s="288"/>
      <c r="BA287" s="288"/>
      <c r="BB287" s="288"/>
      <c r="BC287" s="288"/>
      <c r="BD287" s="288"/>
      <c r="BE287" s="288"/>
      <c r="BF287" s="288"/>
      <c r="BG287" s="288"/>
      <c r="BH287" s="288"/>
      <c r="BI287" s="288"/>
      <c r="BJ287" s="288"/>
      <c r="BK287" s="288"/>
      <c r="BL287" s="288"/>
      <c r="BM287" s="288"/>
      <c r="BN287" s="288"/>
      <c r="BO287" s="288"/>
      <c r="BP287" s="288"/>
      <c r="BQ287" s="289"/>
      <c r="BR287" s="289"/>
      <c r="BS287" s="289"/>
      <c r="BT287" s="289"/>
    </row>
    <row r="288" spans="1:72" ht="12.75" x14ac:dyDescent="0.2">
      <c r="A288" s="297"/>
      <c r="B288" s="297"/>
      <c r="C288" s="297"/>
      <c r="D288" s="297"/>
      <c r="E288" s="297"/>
      <c r="F288" s="297"/>
      <c r="G288" s="297"/>
      <c r="H288" s="297"/>
      <c r="I288" s="288"/>
      <c r="J288" s="288"/>
      <c r="K288" s="288"/>
      <c r="L288" s="288"/>
      <c r="M288" s="288"/>
      <c r="N288" s="288"/>
      <c r="O288" s="288"/>
      <c r="P288" s="288"/>
      <c r="Q288" s="288"/>
      <c r="R288" s="288"/>
      <c r="S288" s="288"/>
      <c r="T288" s="288"/>
      <c r="U288" s="288"/>
      <c r="V288" s="288"/>
      <c r="W288" s="288"/>
      <c r="X288" s="288"/>
      <c r="Y288" s="288"/>
      <c r="Z288" s="288"/>
      <c r="AA288" s="288"/>
      <c r="AB288" s="288"/>
      <c r="AC288" s="288"/>
      <c r="AD288" s="288"/>
      <c r="AE288" s="288"/>
      <c r="AF288" s="288"/>
      <c r="AG288" s="288"/>
      <c r="AH288" s="288"/>
      <c r="AI288" s="288"/>
      <c r="AJ288" s="288"/>
      <c r="AK288" s="288"/>
      <c r="AL288" s="288"/>
      <c r="AM288" s="288"/>
      <c r="AN288" s="288"/>
      <c r="AO288" s="288"/>
      <c r="AP288" s="288"/>
      <c r="AQ288" s="288"/>
      <c r="AR288" s="288"/>
      <c r="AS288" s="288"/>
      <c r="AT288" s="288"/>
      <c r="AU288" s="288"/>
      <c r="AV288" s="288"/>
      <c r="AW288" s="288"/>
      <c r="AX288" s="288"/>
      <c r="AY288" s="288"/>
      <c r="AZ288" s="288"/>
      <c r="BA288" s="288"/>
      <c r="BB288" s="288"/>
      <c r="BC288" s="288"/>
      <c r="BD288" s="288"/>
      <c r="BE288" s="288"/>
      <c r="BF288" s="288"/>
      <c r="BG288" s="288"/>
      <c r="BH288" s="288"/>
      <c r="BI288" s="288"/>
      <c r="BJ288" s="288"/>
      <c r="BK288" s="288"/>
      <c r="BL288" s="288"/>
      <c r="BM288" s="288"/>
      <c r="BN288" s="288"/>
      <c r="BO288" s="288"/>
      <c r="BP288" s="288"/>
      <c r="BQ288" s="289"/>
      <c r="BR288" s="289"/>
      <c r="BS288" s="289"/>
      <c r="BT288" s="289"/>
    </row>
    <row r="289" spans="1:72" ht="12.75" x14ac:dyDescent="0.2">
      <c r="A289" s="297"/>
      <c r="B289" s="297"/>
      <c r="C289" s="297"/>
      <c r="D289" s="297"/>
      <c r="E289" s="297"/>
      <c r="F289" s="297"/>
      <c r="G289" s="297"/>
      <c r="H289" s="297"/>
      <c r="I289" s="288"/>
      <c r="J289" s="288"/>
      <c r="K289" s="288"/>
      <c r="L289" s="288"/>
      <c r="M289" s="288"/>
      <c r="N289" s="288"/>
      <c r="O289" s="288"/>
      <c r="P289" s="288"/>
      <c r="Q289" s="288"/>
      <c r="R289" s="288"/>
      <c r="S289" s="288"/>
      <c r="T289" s="288"/>
      <c r="U289" s="288"/>
      <c r="V289" s="288"/>
      <c r="W289" s="288"/>
      <c r="X289" s="288"/>
      <c r="Y289" s="288"/>
      <c r="Z289" s="288"/>
      <c r="AA289" s="288"/>
      <c r="AB289" s="288"/>
      <c r="AC289" s="288"/>
      <c r="AD289" s="288"/>
      <c r="AE289" s="288"/>
      <c r="AF289" s="288"/>
      <c r="AG289" s="288"/>
      <c r="AH289" s="288"/>
      <c r="AI289" s="288"/>
      <c r="AJ289" s="288"/>
      <c r="AK289" s="288"/>
      <c r="AL289" s="288"/>
      <c r="AM289" s="288"/>
      <c r="AN289" s="288"/>
      <c r="AO289" s="288"/>
      <c r="AP289" s="288"/>
      <c r="AQ289" s="288"/>
      <c r="AR289" s="288"/>
      <c r="AS289" s="288"/>
      <c r="AT289" s="288"/>
      <c r="AU289" s="288"/>
      <c r="AV289" s="288"/>
      <c r="AW289" s="288"/>
      <c r="AX289" s="288"/>
      <c r="AY289" s="288"/>
      <c r="AZ289" s="288"/>
      <c r="BA289" s="288"/>
      <c r="BB289" s="288"/>
      <c r="BC289" s="288"/>
      <c r="BD289" s="288"/>
      <c r="BE289" s="288"/>
      <c r="BF289" s="288"/>
      <c r="BG289" s="288"/>
      <c r="BH289" s="288"/>
      <c r="BI289" s="288"/>
      <c r="BJ289" s="288"/>
      <c r="BK289" s="288"/>
      <c r="BL289" s="288"/>
      <c r="BM289" s="288"/>
      <c r="BN289" s="288"/>
      <c r="BO289" s="288"/>
      <c r="BP289" s="288"/>
      <c r="BQ289" s="289"/>
      <c r="BR289" s="289"/>
      <c r="BS289" s="289"/>
      <c r="BT289" s="289"/>
    </row>
    <row r="290" spans="1:72" ht="12.75" x14ac:dyDescent="0.2">
      <c r="A290" s="297"/>
      <c r="B290" s="297"/>
      <c r="C290" s="297"/>
      <c r="D290" s="297"/>
      <c r="E290" s="297"/>
      <c r="F290" s="297"/>
      <c r="G290" s="297"/>
      <c r="H290" s="297"/>
      <c r="I290" s="288"/>
      <c r="J290" s="288"/>
      <c r="K290" s="288"/>
      <c r="L290" s="288"/>
      <c r="M290" s="288"/>
      <c r="N290" s="288"/>
      <c r="O290" s="288"/>
      <c r="P290" s="288"/>
      <c r="Q290" s="288"/>
      <c r="R290" s="288"/>
      <c r="S290" s="288"/>
      <c r="T290" s="288"/>
      <c r="U290" s="288"/>
      <c r="V290" s="288"/>
      <c r="W290" s="288"/>
      <c r="X290" s="288"/>
      <c r="Y290" s="288"/>
      <c r="Z290" s="288"/>
      <c r="AA290" s="288"/>
      <c r="AB290" s="288"/>
      <c r="AC290" s="288"/>
      <c r="AD290" s="288"/>
      <c r="AE290" s="288"/>
      <c r="AF290" s="288"/>
      <c r="AG290" s="288"/>
      <c r="AH290" s="288"/>
      <c r="AI290" s="288"/>
      <c r="AJ290" s="288"/>
      <c r="AK290" s="288"/>
      <c r="AL290" s="288"/>
      <c r="AM290" s="288"/>
      <c r="AN290" s="288"/>
      <c r="AO290" s="288"/>
      <c r="AP290" s="288"/>
      <c r="AQ290" s="288"/>
      <c r="AR290" s="288"/>
      <c r="AS290" s="288"/>
      <c r="AT290" s="288"/>
      <c r="AU290" s="288"/>
      <c r="AV290" s="288"/>
      <c r="AW290" s="288"/>
      <c r="AX290" s="288"/>
      <c r="AY290" s="288"/>
      <c r="AZ290" s="288"/>
      <c r="BA290" s="288"/>
      <c r="BB290" s="288"/>
      <c r="BC290" s="288"/>
      <c r="BD290" s="288"/>
      <c r="BE290" s="288"/>
      <c r="BF290" s="288"/>
      <c r="BG290" s="288"/>
      <c r="BH290" s="288"/>
      <c r="BI290" s="288"/>
      <c r="BJ290" s="288"/>
      <c r="BK290" s="288"/>
      <c r="BL290" s="288"/>
      <c r="BM290" s="288"/>
      <c r="BN290" s="288"/>
      <c r="BO290" s="288"/>
      <c r="BP290" s="288"/>
      <c r="BQ290" s="289"/>
      <c r="BR290" s="289"/>
      <c r="BS290" s="289"/>
      <c r="BT290" s="289"/>
    </row>
    <row r="291" spans="1:72" ht="12.75" x14ac:dyDescent="0.2">
      <c r="A291" s="297"/>
      <c r="B291" s="297"/>
      <c r="C291" s="297"/>
      <c r="D291" s="297"/>
      <c r="E291" s="297"/>
      <c r="F291" s="297"/>
      <c r="G291" s="297"/>
      <c r="H291" s="297"/>
      <c r="I291" s="288"/>
      <c r="J291" s="288"/>
      <c r="K291" s="288"/>
      <c r="L291" s="288"/>
      <c r="M291" s="288"/>
      <c r="N291" s="288"/>
      <c r="O291" s="288"/>
      <c r="P291" s="288"/>
      <c r="Q291" s="288"/>
      <c r="R291" s="288"/>
      <c r="S291" s="288"/>
      <c r="T291" s="288"/>
      <c r="U291" s="288"/>
      <c r="V291" s="288"/>
      <c r="W291" s="288"/>
      <c r="X291" s="288"/>
      <c r="Y291" s="288"/>
      <c r="Z291" s="288"/>
      <c r="AA291" s="288"/>
      <c r="AB291" s="288"/>
      <c r="AC291" s="288"/>
      <c r="AD291" s="288"/>
      <c r="AE291" s="288"/>
      <c r="AF291" s="288"/>
      <c r="AG291" s="288"/>
      <c r="AH291" s="288"/>
      <c r="AI291" s="288"/>
      <c r="AJ291" s="288"/>
      <c r="AK291" s="288"/>
      <c r="AL291" s="288"/>
      <c r="AM291" s="288"/>
      <c r="AN291" s="288"/>
      <c r="AO291" s="288"/>
      <c r="AP291" s="288"/>
      <c r="AQ291" s="288"/>
      <c r="AR291" s="288"/>
      <c r="AS291" s="288"/>
      <c r="AT291" s="288"/>
      <c r="AU291" s="288"/>
      <c r="AV291" s="288"/>
      <c r="AW291" s="288"/>
      <c r="AX291" s="288"/>
      <c r="AY291" s="288"/>
      <c r="AZ291" s="288"/>
      <c r="BA291" s="288"/>
      <c r="BB291" s="288"/>
      <c r="BC291" s="288"/>
      <c r="BD291" s="288"/>
      <c r="BE291" s="288"/>
      <c r="BF291" s="288"/>
      <c r="BG291" s="288"/>
      <c r="BH291" s="288"/>
      <c r="BI291" s="288"/>
      <c r="BJ291" s="288"/>
      <c r="BK291" s="288"/>
      <c r="BL291" s="288"/>
      <c r="BM291" s="288"/>
      <c r="BN291" s="288"/>
      <c r="BO291" s="288"/>
      <c r="BP291" s="288"/>
      <c r="BQ291" s="289"/>
      <c r="BR291" s="289"/>
      <c r="BS291" s="289"/>
      <c r="BT291" s="289"/>
    </row>
    <row r="292" spans="1:72" ht="12.75" x14ac:dyDescent="0.2">
      <c r="A292" s="297"/>
      <c r="B292" s="297"/>
      <c r="C292" s="297"/>
      <c r="D292" s="297"/>
      <c r="E292" s="297"/>
      <c r="F292" s="297"/>
      <c r="G292" s="297"/>
      <c r="H292" s="297"/>
      <c r="I292" s="288"/>
      <c r="J292" s="288"/>
      <c r="K292" s="288"/>
      <c r="L292" s="288"/>
      <c r="M292" s="288"/>
      <c r="N292" s="288"/>
      <c r="O292" s="288"/>
      <c r="P292" s="288"/>
      <c r="Q292" s="288"/>
      <c r="R292" s="288"/>
      <c r="S292" s="288"/>
      <c r="T292" s="288"/>
      <c r="U292" s="288"/>
      <c r="V292" s="288"/>
      <c r="W292" s="288"/>
      <c r="X292" s="288"/>
      <c r="Y292" s="288"/>
      <c r="Z292" s="288"/>
      <c r="AA292" s="288"/>
      <c r="AB292" s="288"/>
      <c r="AC292" s="288"/>
      <c r="AD292" s="288"/>
      <c r="AE292" s="288"/>
      <c r="AF292" s="288"/>
      <c r="AG292" s="288"/>
      <c r="AH292" s="288"/>
      <c r="AI292" s="288"/>
      <c r="AJ292" s="288"/>
      <c r="AK292" s="288"/>
      <c r="AL292" s="288"/>
      <c r="AM292" s="288"/>
      <c r="AN292" s="288"/>
      <c r="AO292" s="288"/>
      <c r="AP292" s="288"/>
      <c r="AQ292" s="288"/>
      <c r="AR292" s="288"/>
      <c r="AS292" s="288"/>
      <c r="AT292" s="288"/>
      <c r="AU292" s="288"/>
      <c r="AV292" s="288"/>
      <c r="AW292" s="288"/>
      <c r="AX292" s="288"/>
      <c r="AY292" s="288"/>
      <c r="AZ292" s="288"/>
      <c r="BA292" s="288"/>
      <c r="BB292" s="288"/>
      <c r="BC292" s="288"/>
      <c r="BD292" s="288"/>
      <c r="BE292" s="288"/>
      <c r="BF292" s="288"/>
      <c r="BG292" s="288"/>
      <c r="BH292" s="288"/>
      <c r="BI292" s="288"/>
      <c r="BJ292" s="288"/>
      <c r="BK292" s="288"/>
      <c r="BL292" s="288"/>
      <c r="BM292" s="288"/>
      <c r="BN292" s="288"/>
      <c r="BO292" s="288"/>
      <c r="BP292" s="288"/>
      <c r="BQ292" s="289"/>
      <c r="BR292" s="289"/>
      <c r="BS292" s="289"/>
      <c r="BT292" s="289"/>
    </row>
    <row r="293" spans="1:72" ht="12.75" x14ac:dyDescent="0.2">
      <c r="A293" s="297"/>
      <c r="B293" s="297"/>
      <c r="C293" s="297"/>
      <c r="D293" s="297"/>
      <c r="E293" s="297"/>
      <c r="F293" s="297"/>
      <c r="G293" s="297"/>
      <c r="H293" s="297"/>
      <c r="I293" s="288"/>
      <c r="J293" s="288"/>
      <c r="K293" s="288"/>
      <c r="L293" s="288"/>
      <c r="M293" s="288"/>
      <c r="N293" s="288"/>
      <c r="O293" s="288"/>
      <c r="P293" s="288"/>
      <c r="Q293" s="288"/>
      <c r="R293" s="288"/>
      <c r="S293" s="288"/>
      <c r="T293" s="288"/>
      <c r="U293" s="288"/>
      <c r="V293" s="288"/>
      <c r="W293" s="288"/>
      <c r="X293" s="288"/>
      <c r="Y293" s="288"/>
      <c r="Z293" s="288"/>
      <c r="AA293" s="288"/>
      <c r="AB293" s="288"/>
      <c r="AC293" s="288"/>
      <c r="AD293" s="288"/>
      <c r="AE293" s="288"/>
      <c r="AF293" s="288"/>
      <c r="AG293" s="288"/>
      <c r="AH293" s="288"/>
      <c r="AI293" s="288"/>
      <c r="AJ293" s="288"/>
      <c r="AK293" s="288"/>
      <c r="AL293" s="288"/>
      <c r="AM293" s="288"/>
      <c r="AN293" s="288"/>
      <c r="AO293" s="288"/>
      <c r="AP293" s="288"/>
      <c r="AQ293" s="288"/>
      <c r="AR293" s="288"/>
      <c r="AS293" s="288"/>
      <c r="AT293" s="288"/>
      <c r="AU293" s="288"/>
      <c r="AV293" s="288"/>
      <c r="AW293" s="288"/>
      <c r="AX293" s="288"/>
      <c r="AY293" s="288"/>
      <c r="AZ293" s="288"/>
      <c r="BA293" s="288"/>
      <c r="BB293" s="288"/>
      <c r="BC293" s="288"/>
      <c r="BD293" s="288"/>
      <c r="BE293" s="288"/>
      <c r="BF293" s="288"/>
      <c r="BG293" s="288"/>
      <c r="BH293" s="288"/>
      <c r="BI293" s="288"/>
      <c r="BJ293" s="288"/>
      <c r="BK293" s="288"/>
      <c r="BL293" s="288"/>
      <c r="BM293" s="288"/>
      <c r="BN293" s="288"/>
      <c r="BO293" s="288"/>
      <c r="BP293" s="288"/>
      <c r="BQ293" s="289"/>
      <c r="BR293" s="289"/>
      <c r="BS293" s="289"/>
      <c r="BT293" s="289"/>
    </row>
    <row r="294" spans="1:72" ht="12.75" x14ac:dyDescent="0.2">
      <c r="A294" s="297"/>
      <c r="B294" s="297"/>
      <c r="C294" s="297"/>
      <c r="D294" s="297"/>
      <c r="E294" s="297"/>
      <c r="F294" s="297"/>
      <c r="G294" s="297"/>
      <c r="H294" s="297"/>
      <c r="I294" s="288"/>
      <c r="J294" s="288"/>
      <c r="K294" s="288"/>
      <c r="L294" s="288"/>
      <c r="M294" s="288"/>
      <c r="N294" s="288"/>
      <c r="O294" s="288"/>
      <c r="P294" s="288"/>
      <c r="Q294" s="288"/>
      <c r="R294" s="288"/>
      <c r="S294" s="288"/>
      <c r="T294" s="288"/>
      <c r="U294" s="288"/>
      <c r="V294" s="288"/>
      <c r="W294" s="288"/>
      <c r="X294" s="288"/>
      <c r="Y294" s="288"/>
      <c r="Z294" s="288"/>
      <c r="AA294" s="288"/>
      <c r="AB294" s="288"/>
      <c r="AC294" s="288"/>
      <c r="AD294" s="288"/>
      <c r="AE294" s="288"/>
      <c r="AF294" s="288"/>
      <c r="AG294" s="288"/>
      <c r="AH294" s="288"/>
      <c r="AI294" s="288"/>
      <c r="AJ294" s="288"/>
      <c r="AK294" s="288"/>
      <c r="AL294" s="288"/>
      <c r="AM294" s="288"/>
      <c r="AN294" s="288"/>
      <c r="AO294" s="288"/>
      <c r="AP294" s="288"/>
      <c r="AQ294" s="288"/>
      <c r="AR294" s="288"/>
      <c r="AS294" s="288"/>
      <c r="AT294" s="288"/>
      <c r="AU294" s="288"/>
      <c r="AV294" s="288"/>
      <c r="AW294" s="288"/>
      <c r="AX294" s="288"/>
      <c r="AY294" s="288"/>
      <c r="AZ294" s="288"/>
      <c r="BA294" s="288"/>
      <c r="BB294" s="288"/>
      <c r="BC294" s="288"/>
      <c r="BD294" s="288"/>
      <c r="BE294" s="288"/>
      <c r="BF294" s="288"/>
      <c r="BG294" s="288"/>
      <c r="BH294" s="288"/>
      <c r="BI294" s="288"/>
      <c r="BJ294" s="288"/>
      <c r="BK294" s="288"/>
      <c r="BL294" s="288"/>
      <c r="BM294" s="288"/>
      <c r="BN294" s="288"/>
      <c r="BO294" s="288"/>
      <c r="BP294" s="288"/>
      <c r="BQ294" s="289"/>
      <c r="BR294" s="289"/>
      <c r="BS294" s="289"/>
      <c r="BT294" s="289"/>
    </row>
    <row r="295" spans="1:72" ht="12.75" x14ac:dyDescent="0.2">
      <c r="A295" s="297"/>
      <c r="B295" s="297"/>
      <c r="C295" s="297"/>
      <c r="D295" s="297"/>
      <c r="E295" s="297"/>
      <c r="F295" s="297"/>
      <c r="G295" s="297"/>
      <c r="H295" s="297"/>
      <c r="I295" s="288"/>
      <c r="J295" s="288"/>
      <c r="K295" s="288"/>
      <c r="L295" s="288"/>
      <c r="M295" s="288"/>
      <c r="N295" s="288"/>
      <c r="O295" s="288"/>
      <c r="P295" s="288"/>
      <c r="Q295" s="288"/>
      <c r="R295" s="288"/>
      <c r="S295" s="288"/>
      <c r="T295" s="288"/>
      <c r="U295" s="288"/>
      <c r="V295" s="288"/>
      <c r="W295" s="288"/>
      <c r="X295" s="288"/>
      <c r="Y295" s="288"/>
      <c r="Z295" s="288"/>
      <c r="AA295" s="288"/>
      <c r="AB295" s="288"/>
      <c r="AC295" s="288"/>
      <c r="AD295" s="288"/>
      <c r="AE295" s="288"/>
      <c r="AF295" s="288"/>
      <c r="AG295" s="288"/>
      <c r="AH295" s="288"/>
      <c r="AI295" s="288"/>
      <c r="AJ295" s="288"/>
      <c r="AK295" s="288"/>
      <c r="AL295" s="288"/>
      <c r="AM295" s="288"/>
      <c r="AN295" s="288"/>
      <c r="AO295" s="288"/>
      <c r="AP295" s="288"/>
      <c r="AQ295" s="288"/>
      <c r="AR295" s="288"/>
      <c r="AS295" s="288"/>
      <c r="AT295" s="288"/>
      <c r="AU295" s="288"/>
      <c r="AV295" s="288"/>
      <c r="AW295" s="288"/>
      <c r="AX295" s="288"/>
      <c r="AY295" s="288"/>
      <c r="AZ295" s="288"/>
      <c r="BA295" s="288"/>
      <c r="BB295" s="288"/>
      <c r="BC295" s="288"/>
      <c r="BD295" s="288"/>
      <c r="BE295" s="288"/>
      <c r="BF295" s="288"/>
      <c r="BG295" s="288"/>
      <c r="BH295" s="288"/>
      <c r="BI295" s="288"/>
      <c r="BJ295" s="288"/>
      <c r="BK295" s="288"/>
      <c r="BL295" s="288"/>
      <c r="BM295" s="288"/>
      <c r="BN295" s="288"/>
      <c r="BO295" s="288"/>
      <c r="BP295" s="288"/>
      <c r="BQ295" s="289"/>
      <c r="BR295" s="289"/>
      <c r="BS295" s="289"/>
      <c r="BT295" s="289"/>
    </row>
    <row r="296" spans="1:72" ht="12.75" x14ac:dyDescent="0.2">
      <c r="A296" s="297"/>
      <c r="B296" s="297"/>
      <c r="C296" s="297"/>
      <c r="D296" s="297"/>
      <c r="E296" s="297"/>
      <c r="F296" s="297"/>
      <c r="G296" s="297"/>
      <c r="H296" s="297"/>
      <c r="I296" s="288"/>
      <c r="J296" s="288"/>
      <c r="K296" s="288"/>
      <c r="L296" s="288"/>
      <c r="M296" s="288"/>
      <c r="N296" s="288"/>
      <c r="O296" s="288"/>
      <c r="P296" s="288"/>
      <c r="Q296" s="288"/>
      <c r="R296" s="288"/>
      <c r="S296" s="288"/>
      <c r="T296" s="288"/>
      <c r="U296" s="288"/>
      <c r="V296" s="288"/>
      <c r="W296" s="288"/>
      <c r="X296" s="288"/>
      <c r="Y296" s="288"/>
      <c r="Z296" s="288"/>
      <c r="AA296" s="288"/>
      <c r="AB296" s="288"/>
      <c r="AC296" s="288"/>
      <c r="AD296" s="288"/>
      <c r="AE296" s="288"/>
      <c r="AF296" s="288"/>
      <c r="AG296" s="288"/>
      <c r="AH296" s="288"/>
      <c r="AI296" s="288"/>
      <c r="AJ296" s="288"/>
      <c r="AK296" s="288"/>
      <c r="AL296" s="288"/>
      <c r="AM296" s="288"/>
      <c r="AN296" s="288"/>
      <c r="AO296" s="288"/>
      <c r="AP296" s="288"/>
      <c r="AQ296" s="288"/>
      <c r="AR296" s="288"/>
      <c r="AS296" s="288"/>
      <c r="AT296" s="288"/>
      <c r="AU296" s="288"/>
      <c r="AV296" s="288"/>
      <c r="AW296" s="288"/>
      <c r="AX296" s="288"/>
      <c r="AY296" s="288"/>
      <c r="AZ296" s="288"/>
      <c r="BA296" s="288"/>
      <c r="BB296" s="288"/>
      <c r="BC296" s="288"/>
      <c r="BD296" s="288"/>
      <c r="BE296" s="288"/>
      <c r="BF296" s="288"/>
      <c r="BG296" s="288"/>
      <c r="BH296" s="288"/>
      <c r="BI296" s="288"/>
      <c r="BJ296" s="288"/>
      <c r="BK296" s="288"/>
      <c r="BL296" s="288"/>
      <c r="BM296" s="288"/>
      <c r="BN296" s="288"/>
      <c r="BO296" s="288"/>
      <c r="BP296" s="288"/>
      <c r="BQ296" s="289"/>
      <c r="BR296" s="289"/>
      <c r="BS296" s="289"/>
      <c r="BT296" s="289"/>
    </row>
    <row r="297" spans="1:72" ht="12.75" x14ac:dyDescent="0.2">
      <c r="A297" s="297"/>
      <c r="B297" s="297"/>
      <c r="C297" s="297"/>
      <c r="D297" s="297"/>
      <c r="E297" s="297"/>
      <c r="F297" s="297"/>
      <c r="G297" s="297"/>
      <c r="H297" s="297"/>
      <c r="I297" s="288"/>
      <c r="J297" s="288"/>
      <c r="K297" s="288"/>
      <c r="L297" s="288"/>
      <c r="M297" s="288"/>
      <c r="N297" s="288"/>
      <c r="O297" s="288"/>
      <c r="P297" s="288"/>
      <c r="Q297" s="288"/>
      <c r="R297" s="288"/>
      <c r="S297" s="288"/>
      <c r="T297" s="288"/>
      <c r="U297" s="288"/>
      <c r="V297" s="288"/>
      <c r="W297" s="288"/>
      <c r="X297" s="288"/>
      <c r="Y297" s="288"/>
      <c r="Z297" s="288"/>
      <c r="AA297" s="288"/>
      <c r="AB297" s="288"/>
      <c r="AC297" s="288"/>
      <c r="AD297" s="288"/>
      <c r="AE297" s="288"/>
      <c r="AF297" s="288"/>
      <c r="AG297" s="288"/>
      <c r="AH297" s="288"/>
      <c r="AI297" s="288"/>
      <c r="AJ297" s="288"/>
      <c r="AK297" s="288"/>
      <c r="AL297" s="288"/>
      <c r="AM297" s="288"/>
      <c r="AN297" s="288"/>
      <c r="AO297" s="288"/>
      <c r="AP297" s="288"/>
      <c r="AQ297" s="288"/>
      <c r="AR297" s="288"/>
      <c r="AS297" s="288"/>
      <c r="AT297" s="288"/>
      <c r="AU297" s="288"/>
      <c r="AV297" s="288"/>
      <c r="AW297" s="288"/>
      <c r="AX297" s="288"/>
      <c r="AY297" s="288"/>
      <c r="AZ297" s="288"/>
      <c r="BA297" s="288"/>
      <c r="BB297" s="288"/>
      <c r="BC297" s="288"/>
      <c r="BD297" s="288"/>
      <c r="BE297" s="288"/>
      <c r="BF297" s="288"/>
      <c r="BG297" s="288"/>
      <c r="BH297" s="288"/>
      <c r="BI297" s="288"/>
      <c r="BJ297" s="288"/>
      <c r="BK297" s="288"/>
      <c r="BL297" s="288"/>
      <c r="BM297" s="288"/>
      <c r="BN297" s="288"/>
      <c r="BO297" s="288"/>
      <c r="BP297" s="288"/>
      <c r="BQ297" s="289"/>
      <c r="BR297" s="289"/>
      <c r="BS297" s="289"/>
      <c r="BT297" s="289"/>
    </row>
    <row r="298" spans="1:72" ht="12.75" x14ac:dyDescent="0.2">
      <c r="A298" s="297"/>
      <c r="B298" s="297"/>
      <c r="C298" s="297"/>
      <c r="D298" s="297"/>
      <c r="E298" s="297"/>
      <c r="F298" s="297"/>
      <c r="G298" s="297"/>
      <c r="H298" s="297"/>
      <c r="I298" s="288"/>
      <c r="J298" s="288"/>
      <c r="K298" s="288"/>
      <c r="L298" s="288"/>
      <c r="M298" s="288"/>
      <c r="N298" s="288"/>
      <c r="O298" s="288"/>
      <c r="P298" s="288"/>
      <c r="Q298" s="288"/>
      <c r="R298" s="288"/>
      <c r="S298" s="288"/>
      <c r="T298" s="288"/>
      <c r="U298" s="288"/>
      <c r="V298" s="288"/>
      <c r="W298" s="288"/>
      <c r="X298" s="288"/>
      <c r="Y298" s="288"/>
      <c r="Z298" s="288"/>
      <c r="AA298" s="288"/>
      <c r="AB298" s="288"/>
      <c r="AC298" s="288"/>
      <c r="AD298" s="288"/>
      <c r="AE298" s="288"/>
      <c r="AF298" s="288"/>
      <c r="AG298" s="288"/>
      <c r="AH298" s="288"/>
      <c r="AI298" s="288"/>
      <c r="AJ298" s="288"/>
      <c r="AK298" s="288"/>
      <c r="AL298" s="288"/>
      <c r="AM298" s="288"/>
      <c r="AN298" s="288"/>
      <c r="AO298" s="288"/>
      <c r="AP298" s="288"/>
      <c r="AQ298" s="288"/>
      <c r="AR298" s="288"/>
      <c r="AS298" s="288"/>
      <c r="AT298" s="288"/>
      <c r="AU298" s="288"/>
      <c r="AV298" s="288"/>
      <c r="AW298" s="288"/>
      <c r="AX298" s="288"/>
      <c r="AY298" s="288"/>
      <c r="AZ298" s="288"/>
      <c r="BA298" s="288"/>
      <c r="BB298" s="288"/>
      <c r="BC298" s="288"/>
      <c r="BD298" s="288"/>
      <c r="BE298" s="288"/>
      <c r="BF298" s="288"/>
      <c r="BG298" s="288"/>
      <c r="BH298" s="288"/>
      <c r="BI298" s="288"/>
      <c r="BJ298" s="288"/>
      <c r="BK298" s="288"/>
      <c r="BL298" s="288"/>
      <c r="BM298" s="288"/>
      <c r="BN298" s="288"/>
      <c r="BO298" s="288"/>
      <c r="BP298" s="288"/>
      <c r="BQ298" s="289"/>
      <c r="BR298" s="289"/>
      <c r="BS298" s="289"/>
      <c r="BT298" s="289"/>
    </row>
    <row r="299" spans="1:72" ht="12.75" x14ac:dyDescent="0.2">
      <c r="A299" s="297"/>
      <c r="B299" s="297"/>
      <c r="C299" s="297"/>
      <c r="D299" s="297"/>
      <c r="E299" s="297"/>
      <c r="F299" s="297"/>
      <c r="G299" s="297"/>
      <c r="H299" s="297"/>
      <c r="I299" s="288"/>
      <c r="J299" s="288"/>
      <c r="K299" s="288"/>
      <c r="L299" s="288"/>
      <c r="M299" s="288"/>
      <c r="N299" s="288"/>
      <c r="O299" s="288"/>
      <c r="P299" s="288"/>
      <c r="Q299" s="288"/>
      <c r="R299" s="288"/>
      <c r="S299" s="288"/>
      <c r="T299" s="288"/>
      <c r="U299" s="288"/>
      <c r="V299" s="288"/>
      <c r="W299" s="288"/>
      <c r="X299" s="288"/>
      <c r="Y299" s="288"/>
      <c r="Z299" s="288"/>
      <c r="AA299" s="288"/>
      <c r="AB299" s="288"/>
      <c r="AC299" s="288"/>
      <c r="AD299" s="288"/>
      <c r="AE299" s="288"/>
      <c r="AF299" s="288"/>
      <c r="AG299" s="288"/>
      <c r="AH299" s="288"/>
      <c r="AI299" s="288"/>
      <c r="AJ299" s="288"/>
      <c r="AK299" s="288"/>
      <c r="AL299" s="288"/>
      <c r="AM299" s="288"/>
      <c r="AN299" s="288"/>
      <c r="AO299" s="288"/>
      <c r="AP299" s="288"/>
      <c r="AQ299" s="288"/>
      <c r="AR299" s="288"/>
      <c r="AS299" s="288"/>
      <c r="AT299" s="288"/>
      <c r="AU299" s="288"/>
      <c r="AV299" s="288"/>
      <c r="AW299" s="288"/>
      <c r="AX299" s="288"/>
      <c r="AY299" s="288"/>
      <c r="AZ299" s="288"/>
      <c r="BA299" s="288"/>
      <c r="BB299" s="288"/>
      <c r="BC299" s="288"/>
      <c r="BD299" s="288"/>
      <c r="BE299" s="288"/>
      <c r="BF299" s="288"/>
      <c r="BG299" s="288"/>
      <c r="BH299" s="288"/>
      <c r="BI299" s="288"/>
      <c r="BJ299" s="288"/>
      <c r="BK299" s="288"/>
      <c r="BL299" s="288"/>
      <c r="BM299" s="288"/>
      <c r="BN299" s="288"/>
      <c r="BO299" s="288"/>
      <c r="BP299" s="288"/>
      <c r="BQ299" s="289"/>
      <c r="BR299" s="289"/>
      <c r="BS299" s="289"/>
      <c r="BT299" s="289"/>
    </row>
    <row r="300" spans="1:72" ht="12.75" x14ac:dyDescent="0.2">
      <c r="A300" s="297"/>
      <c r="B300" s="297"/>
      <c r="C300" s="297"/>
      <c r="D300" s="297"/>
      <c r="E300" s="297"/>
      <c r="F300" s="297"/>
      <c r="G300" s="297"/>
      <c r="H300" s="297"/>
      <c r="I300" s="288"/>
      <c r="J300" s="288"/>
      <c r="K300" s="288"/>
      <c r="L300" s="288"/>
      <c r="M300" s="288"/>
      <c r="N300" s="288"/>
      <c r="O300" s="288"/>
      <c r="P300" s="288"/>
      <c r="Q300" s="288"/>
      <c r="R300" s="288"/>
      <c r="S300" s="288"/>
      <c r="T300" s="288"/>
      <c r="U300" s="288"/>
      <c r="V300" s="288"/>
      <c r="W300" s="288"/>
      <c r="X300" s="288"/>
      <c r="Y300" s="288"/>
      <c r="Z300" s="288"/>
      <c r="AA300" s="288"/>
      <c r="AB300" s="288"/>
      <c r="AC300" s="288"/>
      <c r="AD300" s="288"/>
      <c r="AE300" s="288"/>
      <c r="AF300" s="288"/>
      <c r="AG300" s="288"/>
      <c r="AH300" s="288"/>
      <c r="AI300" s="288"/>
      <c r="AJ300" s="288"/>
      <c r="AK300" s="288"/>
      <c r="AL300" s="288"/>
      <c r="AM300" s="288"/>
      <c r="AN300" s="288"/>
      <c r="AO300" s="288"/>
      <c r="AP300" s="288"/>
      <c r="AQ300" s="288"/>
      <c r="AR300" s="288"/>
      <c r="AS300" s="288"/>
      <c r="AT300" s="288"/>
      <c r="AU300" s="288"/>
      <c r="AV300" s="288"/>
      <c r="AW300" s="288"/>
      <c r="AX300" s="288"/>
      <c r="AY300" s="288"/>
      <c r="AZ300" s="288"/>
      <c r="BA300" s="288"/>
      <c r="BB300" s="288"/>
      <c r="BC300" s="288"/>
      <c r="BD300" s="288"/>
      <c r="BE300" s="288"/>
      <c r="BF300" s="288"/>
      <c r="BG300" s="288"/>
      <c r="BH300" s="288"/>
      <c r="BI300" s="288"/>
      <c r="BJ300" s="288"/>
      <c r="BK300" s="288"/>
      <c r="BL300" s="288"/>
      <c r="BM300" s="288"/>
      <c r="BN300" s="288"/>
      <c r="BO300" s="288"/>
      <c r="BP300" s="288"/>
      <c r="BQ300" s="289"/>
      <c r="BR300" s="289"/>
      <c r="BS300" s="289"/>
      <c r="BT300" s="289"/>
    </row>
    <row r="301" spans="1:72" ht="12.75" x14ac:dyDescent="0.2">
      <c r="A301" s="297"/>
      <c r="B301" s="297"/>
      <c r="C301" s="297"/>
      <c r="D301" s="297"/>
      <c r="E301" s="297"/>
      <c r="F301" s="297"/>
      <c r="G301" s="297"/>
      <c r="H301" s="297"/>
      <c r="I301" s="288"/>
      <c r="J301" s="288"/>
      <c r="K301" s="288"/>
      <c r="L301" s="288"/>
      <c r="M301" s="288"/>
      <c r="N301" s="288"/>
      <c r="O301" s="288"/>
      <c r="P301" s="288"/>
      <c r="Q301" s="288"/>
      <c r="R301" s="288"/>
      <c r="S301" s="288"/>
      <c r="T301" s="288"/>
      <c r="U301" s="288"/>
      <c r="V301" s="288"/>
      <c r="W301" s="288"/>
      <c r="X301" s="288"/>
      <c r="Y301" s="288"/>
      <c r="Z301" s="288"/>
      <c r="AA301" s="288"/>
      <c r="AB301" s="288"/>
      <c r="AC301" s="288"/>
      <c r="AD301" s="288"/>
      <c r="AE301" s="288"/>
      <c r="AF301" s="288"/>
      <c r="AG301" s="288"/>
      <c r="AH301" s="288"/>
      <c r="AI301" s="288"/>
      <c r="AJ301" s="288"/>
      <c r="AK301" s="288"/>
      <c r="AL301" s="288"/>
      <c r="AM301" s="288"/>
      <c r="AN301" s="288"/>
      <c r="AO301" s="288"/>
      <c r="AP301" s="288"/>
      <c r="AQ301" s="288"/>
      <c r="AR301" s="288"/>
      <c r="AS301" s="288"/>
      <c r="AT301" s="288"/>
      <c r="AU301" s="288"/>
      <c r="AV301" s="288"/>
      <c r="AW301" s="288"/>
      <c r="AX301" s="288"/>
      <c r="AY301" s="288"/>
      <c r="AZ301" s="288"/>
      <c r="BA301" s="288"/>
      <c r="BB301" s="288"/>
      <c r="BC301" s="288"/>
      <c r="BD301" s="288"/>
      <c r="BE301" s="288"/>
      <c r="BF301" s="288"/>
      <c r="BG301" s="288"/>
      <c r="BH301" s="288"/>
      <c r="BI301" s="288"/>
      <c r="BJ301" s="288"/>
      <c r="BK301" s="288"/>
      <c r="BL301" s="288"/>
      <c r="BM301" s="288"/>
      <c r="BN301" s="288"/>
      <c r="BO301" s="288"/>
      <c r="BP301" s="288"/>
      <c r="BQ301" s="289"/>
      <c r="BR301" s="289"/>
      <c r="BS301" s="289"/>
      <c r="BT301" s="289"/>
    </row>
    <row r="302" spans="1:72" ht="12.75" x14ac:dyDescent="0.2">
      <c r="A302" s="297"/>
      <c r="B302" s="297"/>
      <c r="C302" s="297"/>
      <c r="D302" s="297"/>
      <c r="E302" s="297"/>
      <c r="F302" s="297"/>
      <c r="G302" s="297"/>
      <c r="H302" s="297"/>
      <c r="I302" s="288"/>
      <c r="J302" s="288"/>
      <c r="K302" s="288"/>
      <c r="L302" s="288"/>
      <c r="M302" s="288"/>
      <c r="N302" s="288"/>
      <c r="O302" s="288"/>
      <c r="P302" s="288"/>
      <c r="Q302" s="288"/>
      <c r="R302" s="288"/>
      <c r="S302" s="288"/>
      <c r="T302" s="288"/>
      <c r="U302" s="288"/>
      <c r="V302" s="288"/>
      <c r="W302" s="288"/>
      <c r="X302" s="288"/>
      <c r="Y302" s="288"/>
      <c r="Z302" s="288"/>
      <c r="AA302" s="288"/>
      <c r="AB302" s="288"/>
      <c r="AC302" s="288"/>
      <c r="AD302" s="288"/>
      <c r="AE302" s="288"/>
      <c r="AF302" s="288"/>
      <c r="AG302" s="288"/>
      <c r="AH302" s="288"/>
      <c r="AI302" s="288"/>
      <c r="AJ302" s="288"/>
      <c r="AK302" s="288"/>
      <c r="AL302" s="288"/>
      <c r="AM302" s="288"/>
      <c r="AN302" s="288"/>
      <c r="AO302" s="288"/>
      <c r="AP302" s="288"/>
      <c r="AQ302" s="288"/>
      <c r="AR302" s="288"/>
      <c r="AS302" s="288"/>
      <c r="AT302" s="288"/>
      <c r="AU302" s="288"/>
      <c r="AV302" s="288"/>
      <c r="AW302" s="288"/>
      <c r="AX302" s="288"/>
      <c r="AY302" s="288"/>
      <c r="AZ302" s="288"/>
      <c r="BA302" s="288"/>
      <c r="BB302" s="288"/>
      <c r="BC302" s="288"/>
      <c r="BD302" s="288"/>
      <c r="BE302" s="288"/>
      <c r="BF302" s="288"/>
      <c r="BG302" s="288"/>
      <c r="BH302" s="288"/>
      <c r="BI302" s="288"/>
      <c r="BJ302" s="288"/>
      <c r="BK302" s="288"/>
      <c r="BL302" s="288"/>
      <c r="BM302" s="288"/>
      <c r="BN302" s="288"/>
      <c r="BO302" s="288"/>
      <c r="BP302" s="288"/>
      <c r="BQ302" s="289"/>
      <c r="BR302" s="289"/>
      <c r="BS302" s="289"/>
      <c r="BT302" s="289"/>
    </row>
    <row r="303" spans="1:72" ht="12.75" x14ac:dyDescent="0.2">
      <c r="A303" s="297"/>
      <c r="B303" s="297"/>
      <c r="C303" s="297"/>
      <c r="D303" s="297"/>
      <c r="E303" s="297"/>
      <c r="F303" s="297"/>
      <c r="G303" s="297"/>
      <c r="H303" s="297"/>
      <c r="I303" s="288"/>
      <c r="J303" s="288"/>
      <c r="K303" s="288"/>
      <c r="L303" s="288"/>
      <c r="M303" s="288"/>
      <c r="N303" s="288"/>
      <c r="O303" s="288"/>
      <c r="P303" s="288"/>
      <c r="Q303" s="288"/>
      <c r="R303" s="288"/>
      <c r="S303" s="288"/>
      <c r="T303" s="288"/>
      <c r="U303" s="288"/>
      <c r="V303" s="288"/>
      <c r="W303" s="288"/>
      <c r="X303" s="288"/>
      <c r="Y303" s="288"/>
      <c r="Z303" s="288"/>
      <c r="AA303" s="288"/>
      <c r="AB303" s="288"/>
      <c r="AC303" s="288"/>
      <c r="AD303" s="288"/>
      <c r="AE303" s="288"/>
      <c r="AF303" s="288"/>
      <c r="AG303" s="288"/>
      <c r="AH303" s="288"/>
      <c r="AI303" s="288"/>
      <c r="AJ303" s="288"/>
      <c r="AK303" s="288"/>
      <c r="AL303" s="288"/>
      <c r="AM303" s="288"/>
      <c r="AN303" s="288"/>
      <c r="AO303" s="288"/>
      <c r="AP303" s="288"/>
      <c r="AQ303" s="288"/>
      <c r="AR303" s="288"/>
      <c r="AS303" s="288"/>
      <c r="AT303" s="288"/>
      <c r="AU303" s="288"/>
      <c r="AV303" s="288"/>
      <c r="AW303" s="288"/>
      <c r="AX303" s="288"/>
      <c r="AY303" s="288"/>
      <c r="AZ303" s="288"/>
      <c r="BA303" s="288"/>
      <c r="BB303" s="288"/>
      <c r="BC303" s="288"/>
      <c r="BD303" s="288"/>
      <c r="BE303" s="288"/>
      <c r="BF303" s="288"/>
      <c r="BG303" s="288"/>
      <c r="BH303" s="288"/>
      <c r="BI303" s="288"/>
      <c r="BJ303" s="288"/>
      <c r="BK303" s="288"/>
      <c r="BL303" s="288"/>
      <c r="BM303" s="288"/>
      <c r="BN303" s="288"/>
      <c r="BO303" s="288"/>
      <c r="BP303" s="288"/>
      <c r="BQ303" s="289"/>
      <c r="BR303" s="289"/>
      <c r="BS303" s="289"/>
      <c r="BT303" s="289"/>
    </row>
    <row r="304" spans="1:72" ht="12.75" x14ac:dyDescent="0.2">
      <c r="A304" s="297"/>
      <c r="B304" s="297"/>
      <c r="C304" s="297"/>
      <c r="D304" s="297"/>
      <c r="E304" s="297"/>
      <c r="F304" s="297"/>
      <c r="G304" s="297"/>
      <c r="H304" s="297"/>
      <c r="I304" s="288"/>
      <c r="J304" s="288"/>
      <c r="K304" s="288"/>
      <c r="L304" s="288"/>
      <c r="M304" s="288"/>
      <c r="N304" s="288"/>
      <c r="O304" s="288"/>
      <c r="P304" s="288"/>
      <c r="Q304" s="288"/>
      <c r="R304" s="288"/>
      <c r="S304" s="288"/>
      <c r="T304" s="288"/>
      <c r="U304" s="288"/>
      <c r="V304" s="288"/>
      <c r="W304" s="288"/>
      <c r="X304" s="288"/>
      <c r="Y304" s="288"/>
      <c r="Z304" s="288"/>
      <c r="AA304" s="288"/>
      <c r="AB304" s="288"/>
      <c r="AC304" s="288"/>
      <c r="AD304" s="288"/>
      <c r="AE304" s="288"/>
      <c r="AF304" s="288"/>
      <c r="AG304" s="288"/>
      <c r="AH304" s="288"/>
      <c r="AI304" s="288"/>
      <c r="AJ304" s="288"/>
      <c r="AK304" s="288"/>
      <c r="AL304" s="288"/>
      <c r="AM304" s="288"/>
      <c r="AN304" s="288"/>
      <c r="AO304" s="288"/>
      <c r="AP304" s="288"/>
      <c r="AQ304" s="288"/>
      <c r="AR304" s="288"/>
      <c r="AS304" s="288"/>
      <c r="AT304" s="288"/>
      <c r="AU304" s="288"/>
      <c r="AV304" s="288"/>
      <c r="AW304" s="288"/>
      <c r="AX304" s="288"/>
      <c r="AY304" s="288"/>
      <c r="AZ304" s="288"/>
      <c r="BA304" s="288"/>
      <c r="BB304" s="288"/>
      <c r="BC304" s="288"/>
      <c r="BD304" s="288"/>
      <c r="BE304" s="288"/>
      <c r="BF304" s="288"/>
      <c r="BG304" s="288"/>
      <c r="BH304" s="288"/>
      <c r="BI304" s="288"/>
      <c r="BJ304" s="288"/>
      <c r="BK304" s="288"/>
      <c r="BL304" s="288"/>
      <c r="BM304" s="288"/>
      <c r="BN304" s="288"/>
      <c r="BO304" s="288"/>
      <c r="BP304" s="288"/>
      <c r="BQ304" s="289"/>
      <c r="BR304" s="289"/>
      <c r="BS304" s="289"/>
      <c r="BT304" s="289"/>
    </row>
    <row r="305" spans="1:72" ht="12.75" x14ac:dyDescent="0.2">
      <c r="A305" s="297"/>
      <c r="B305" s="297"/>
      <c r="C305" s="297"/>
      <c r="D305" s="297"/>
      <c r="E305" s="297"/>
      <c r="F305" s="297"/>
      <c r="G305" s="297"/>
      <c r="H305" s="297"/>
      <c r="I305" s="288"/>
      <c r="J305" s="288"/>
      <c r="K305" s="288"/>
      <c r="L305" s="288"/>
      <c r="M305" s="288"/>
      <c r="N305" s="288"/>
      <c r="O305" s="288"/>
      <c r="P305" s="288"/>
      <c r="Q305" s="288"/>
      <c r="R305" s="288"/>
      <c r="S305" s="288"/>
      <c r="T305" s="288"/>
      <c r="U305" s="288"/>
      <c r="V305" s="288"/>
      <c r="W305" s="288"/>
      <c r="X305" s="288"/>
      <c r="Y305" s="288"/>
      <c r="Z305" s="288"/>
      <c r="AA305" s="288"/>
      <c r="AB305" s="288"/>
      <c r="AC305" s="288"/>
      <c r="AD305" s="288"/>
      <c r="AE305" s="288"/>
      <c r="AF305" s="288"/>
      <c r="AG305" s="288"/>
      <c r="AH305" s="288"/>
      <c r="AI305" s="288"/>
      <c r="AJ305" s="288"/>
      <c r="AK305" s="288"/>
      <c r="AL305" s="288"/>
      <c r="AM305" s="288"/>
      <c r="AN305" s="288"/>
      <c r="AO305" s="288"/>
      <c r="AP305" s="288"/>
      <c r="AQ305" s="288"/>
      <c r="AR305" s="288"/>
      <c r="AS305" s="288"/>
      <c r="AT305" s="288"/>
      <c r="AU305" s="288"/>
      <c r="AV305" s="288"/>
      <c r="AW305" s="288"/>
      <c r="AX305" s="288"/>
      <c r="AY305" s="288"/>
      <c r="AZ305" s="288"/>
      <c r="BA305" s="288"/>
      <c r="BB305" s="288"/>
      <c r="BC305" s="288"/>
      <c r="BD305" s="288"/>
      <c r="BE305" s="288"/>
      <c r="BF305" s="288"/>
      <c r="BG305" s="288"/>
      <c r="BH305" s="288"/>
      <c r="BI305" s="288"/>
      <c r="BJ305" s="288"/>
      <c r="BK305" s="288"/>
      <c r="BL305" s="288"/>
      <c r="BM305" s="288"/>
      <c r="BN305" s="288"/>
      <c r="BO305" s="288"/>
      <c r="BP305" s="288"/>
      <c r="BQ305" s="289"/>
      <c r="BR305" s="289"/>
      <c r="BS305" s="289"/>
      <c r="BT305" s="289"/>
    </row>
    <row r="306" spans="1:72" ht="12.75" x14ac:dyDescent="0.2">
      <c r="A306" s="297"/>
      <c r="B306" s="297"/>
      <c r="C306" s="297"/>
      <c r="D306" s="297"/>
      <c r="E306" s="297"/>
      <c r="F306" s="297"/>
      <c r="G306" s="297"/>
      <c r="H306" s="297"/>
      <c r="I306" s="288"/>
      <c r="J306" s="288"/>
      <c r="K306" s="288"/>
      <c r="L306" s="288"/>
      <c r="M306" s="288"/>
      <c r="N306" s="288"/>
      <c r="O306" s="288"/>
      <c r="P306" s="288"/>
      <c r="Q306" s="288"/>
      <c r="R306" s="288"/>
      <c r="S306" s="288"/>
      <c r="T306" s="288"/>
      <c r="U306" s="288"/>
      <c r="V306" s="288"/>
      <c r="W306" s="288"/>
      <c r="X306" s="288"/>
      <c r="Y306" s="288"/>
      <c r="Z306" s="288"/>
      <c r="AA306" s="288"/>
      <c r="AB306" s="288"/>
      <c r="AC306" s="288"/>
      <c r="AD306" s="288"/>
      <c r="AE306" s="288"/>
      <c r="AF306" s="288"/>
      <c r="AG306" s="288"/>
      <c r="AH306" s="288"/>
      <c r="AI306" s="288"/>
      <c r="AJ306" s="288"/>
      <c r="AK306" s="288"/>
      <c r="AL306" s="288"/>
      <c r="AM306" s="288"/>
      <c r="AN306" s="288"/>
      <c r="AO306" s="288"/>
      <c r="AP306" s="288"/>
      <c r="AQ306" s="288"/>
      <c r="AR306" s="288"/>
      <c r="AS306" s="288"/>
      <c r="AT306" s="288"/>
      <c r="AU306" s="288"/>
      <c r="AV306" s="288"/>
      <c r="AW306" s="288"/>
      <c r="AX306" s="288"/>
      <c r="AY306" s="288"/>
      <c r="AZ306" s="288"/>
      <c r="BA306" s="288"/>
      <c r="BB306" s="288"/>
      <c r="BC306" s="288"/>
      <c r="BD306" s="288"/>
      <c r="BE306" s="288"/>
      <c r="BF306" s="288"/>
      <c r="BG306" s="288"/>
      <c r="BH306" s="288"/>
      <c r="BI306" s="288"/>
      <c r="BJ306" s="288"/>
      <c r="BK306" s="288"/>
      <c r="BL306" s="288"/>
      <c r="BM306" s="288"/>
      <c r="BN306" s="288"/>
      <c r="BO306" s="288"/>
      <c r="BP306" s="288"/>
      <c r="BQ306" s="289"/>
      <c r="BR306" s="289"/>
      <c r="BS306" s="289"/>
      <c r="BT306" s="289"/>
    </row>
    <row r="307" spans="1:72" ht="12.75" x14ac:dyDescent="0.2">
      <c r="A307" s="297"/>
      <c r="B307" s="297"/>
      <c r="C307" s="297"/>
      <c r="D307" s="297"/>
      <c r="E307" s="297"/>
      <c r="F307" s="297"/>
      <c r="G307" s="297"/>
      <c r="H307" s="297"/>
      <c r="I307" s="288"/>
      <c r="J307" s="288"/>
      <c r="K307" s="288"/>
      <c r="L307" s="288"/>
      <c r="M307" s="288"/>
      <c r="N307" s="288"/>
      <c r="O307" s="288"/>
      <c r="P307" s="288"/>
      <c r="Q307" s="288"/>
      <c r="R307" s="288"/>
      <c r="S307" s="288"/>
      <c r="T307" s="288"/>
      <c r="U307" s="288"/>
      <c r="V307" s="288"/>
      <c r="W307" s="288"/>
      <c r="X307" s="288"/>
      <c r="Y307" s="288"/>
      <c r="Z307" s="288"/>
      <c r="AA307" s="288"/>
      <c r="AB307" s="288"/>
      <c r="AC307" s="288"/>
      <c r="AD307" s="288"/>
      <c r="AE307" s="288"/>
      <c r="AF307" s="288"/>
      <c r="AG307" s="288"/>
      <c r="AH307" s="288"/>
      <c r="AI307" s="288"/>
      <c r="AJ307" s="288"/>
      <c r="AK307" s="288"/>
      <c r="AL307" s="288"/>
      <c r="AM307" s="288"/>
      <c r="AN307" s="288"/>
      <c r="AO307" s="288"/>
      <c r="AP307" s="288"/>
      <c r="AQ307" s="288"/>
      <c r="AR307" s="288"/>
      <c r="AS307" s="288"/>
      <c r="AT307" s="288"/>
      <c r="AU307" s="288"/>
      <c r="AV307" s="288"/>
      <c r="AW307" s="288"/>
      <c r="AX307" s="288"/>
      <c r="AY307" s="288"/>
      <c r="AZ307" s="288"/>
      <c r="BA307" s="288"/>
      <c r="BB307" s="288"/>
      <c r="BC307" s="288"/>
      <c r="BD307" s="288"/>
      <c r="BE307" s="288"/>
      <c r="BF307" s="288"/>
      <c r="BG307" s="288"/>
      <c r="BH307" s="288"/>
      <c r="BI307" s="288"/>
      <c r="BJ307" s="288"/>
      <c r="BK307" s="288"/>
      <c r="BL307" s="288"/>
      <c r="BM307" s="288"/>
      <c r="BN307" s="288"/>
      <c r="BO307" s="288"/>
      <c r="BP307" s="288"/>
      <c r="BQ307" s="289"/>
      <c r="BR307" s="289"/>
      <c r="BS307" s="289"/>
      <c r="BT307" s="289"/>
    </row>
    <row r="308" spans="1:72" ht="12.75" x14ac:dyDescent="0.2">
      <c r="A308" s="297"/>
      <c r="B308" s="297"/>
      <c r="C308" s="297"/>
      <c r="D308" s="297"/>
      <c r="E308" s="297"/>
      <c r="F308" s="297"/>
      <c r="G308" s="297"/>
      <c r="H308" s="297"/>
      <c r="I308" s="288"/>
      <c r="J308" s="288"/>
      <c r="K308" s="288"/>
      <c r="L308" s="288"/>
      <c r="M308" s="288"/>
      <c r="N308" s="288"/>
      <c r="O308" s="288"/>
      <c r="P308" s="288"/>
      <c r="Q308" s="288"/>
      <c r="R308" s="288"/>
      <c r="S308" s="288"/>
      <c r="T308" s="288"/>
      <c r="U308" s="288"/>
      <c r="V308" s="288"/>
      <c r="W308" s="288"/>
      <c r="X308" s="288"/>
      <c r="Y308" s="288"/>
      <c r="Z308" s="288"/>
      <c r="AA308" s="288"/>
      <c r="AB308" s="288"/>
      <c r="AC308" s="288"/>
      <c r="AD308" s="288"/>
      <c r="AE308" s="288"/>
      <c r="AF308" s="288"/>
      <c r="AG308" s="288"/>
      <c r="AH308" s="288"/>
      <c r="AI308" s="288"/>
      <c r="AJ308" s="288"/>
      <c r="AK308" s="288"/>
      <c r="AL308" s="288"/>
      <c r="AM308" s="288"/>
      <c r="AN308" s="288"/>
      <c r="AO308" s="288"/>
      <c r="AP308" s="288"/>
      <c r="AQ308" s="288"/>
      <c r="AR308" s="288"/>
      <c r="AS308" s="288"/>
      <c r="AT308" s="288"/>
      <c r="AU308" s="288"/>
      <c r="AV308" s="288"/>
      <c r="AW308" s="288"/>
      <c r="AX308" s="288"/>
      <c r="AY308" s="288"/>
      <c r="AZ308" s="288"/>
      <c r="BA308" s="288"/>
      <c r="BB308" s="288"/>
      <c r="BC308" s="288"/>
      <c r="BD308" s="288"/>
      <c r="BE308" s="288"/>
      <c r="BF308" s="288"/>
      <c r="BG308" s="288"/>
      <c r="BH308" s="288"/>
      <c r="BI308" s="288"/>
      <c r="BJ308" s="288"/>
      <c r="BK308" s="288"/>
      <c r="BL308" s="288"/>
      <c r="BM308" s="288"/>
      <c r="BN308" s="288"/>
      <c r="BO308" s="288"/>
      <c r="BP308" s="288"/>
      <c r="BQ308" s="289"/>
      <c r="BR308" s="289"/>
      <c r="BS308" s="289"/>
      <c r="BT308" s="289"/>
    </row>
    <row r="309" spans="1:72" ht="12.75" x14ac:dyDescent="0.2">
      <c r="A309" s="297"/>
      <c r="B309" s="297"/>
      <c r="C309" s="297"/>
      <c r="D309" s="297"/>
      <c r="E309" s="297"/>
      <c r="F309" s="297"/>
      <c r="G309" s="297"/>
      <c r="H309" s="297"/>
      <c r="I309" s="288"/>
      <c r="J309" s="288"/>
      <c r="K309" s="288"/>
      <c r="L309" s="288"/>
      <c r="M309" s="288"/>
      <c r="N309" s="288"/>
      <c r="O309" s="288"/>
      <c r="P309" s="288"/>
      <c r="Q309" s="288"/>
      <c r="R309" s="288"/>
      <c r="S309" s="288"/>
      <c r="T309" s="288"/>
      <c r="U309" s="288"/>
      <c r="V309" s="288"/>
      <c r="W309" s="288"/>
      <c r="X309" s="288"/>
      <c r="Y309" s="288"/>
      <c r="Z309" s="288"/>
      <c r="AA309" s="288"/>
      <c r="AB309" s="288"/>
      <c r="AC309" s="288"/>
      <c r="AD309" s="288"/>
      <c r="AE309" s="288"/>
      <c r="AF309" s="288"/>
      <c r="AG309" s="288"/>
      <c r="AH309" s="288"/>
      <c r="AI309" s="288"/>
      <c r="AJ309" s="288"/>
      <c r="AK309" s="288"/>
      <c r="AL309" s="288"/>
      <c r="AM309" s="288"/>
      <c r="AN309" s="288"/>
      <c r="AO309" s="288"/>
      <c r="AP309" s="288"/>
      <c r="AQ309" s="288"/>
      <c r="AR309" s="288"/>
      <c r="AS309" s="288"/>
      <c r="AT309" s="288"/>
      <c r="AU309" s="288"/>
      <c r="AV309" s="288"/>
      <c r="AW309" s="288"/>
      <c r="AX309" s="288"/>
      <c r="AY309" s="288"/>
      <c r="AZ309" s="288"/>
      <c r="BA309" s="288"/>
      <c r="BB309" s="288"/>
      <c r="BC309" s="288"/>
      <c r="BD309" s="288"/>
      <c r="BE309" s="288"/>
      <c r="BF309" s="288"/>
      <c r="BG309" s="288"/>
      <c r="BH309" s="288"/>
      <c r="BI309" s="288"/>
      <c r="BJ309" s="288"/>
      <c r="BK309" s="288"/>
      <c r="BL309" s="288"/>
      <c r="BM309" s="288"/>
      <c r="BN309" s="288"/>
      <c r="BO309" s="288"/>
      <c r="BP309" s="288"/>
      <c r="BQ309" s="289"/>
      <c r="BR309" s="289"/>
      <c r="BS309" s="289"/>
      <c r="BT309" s="289"/>
    </row>
    <row r="310" spans="1:72" ht="12.75" x14ac:dyDescent="0.2">
      <c r="A310" s="297"/>
      <c r="B310" s="297"/>
      <c r="C310" s="297"/>
      <c r="D310" s="297"/>
      <c r="E310" s="297"/>
      <c r="F310" s="297"/>
      <c r="G310" s="297"/>
      <c r="H310" s="297"/>
      <c r="I310" s="288"/>
      <c r="J310" s="288"/>
      <c r="K310" s="288"/>
      <c r="L310" s="288"/>
      <c r="M310" s="288"/>
      <c r="N310" s="288"/>
      <c r="O310" s="288"/>
      <c r="P310" s="288"/>
      <c r="Q310" s="288"/>
      <c r="R310" s="288"/>
      <c r="S310" s="288"/>
      <c r="T310" s="288"/>
      <c r="U310" s="288"/>
      <c r="V310" s="288"/>
      <c r="W310" s="288"/>
      <c r="X310" s="288"/>
      <c r="Y310" s="288"/>
      <c r="Z310" s="288"/>
      <c r="AA310" s="288"/>
      <c r="AB310" s="288"/>
      <c r="AC310" s="288"/>
      <c r="AD310" s="288"/>
      <c r="AE310" s="288"/>
      <c r="AF310" s="288"/>
      <c r="AG310" s="288"/>
      <c r="AH310" s="288"/>
      <c r="AI310" s="288"/>
      <c r="AJ310" s="288"/>
      <c r="AK310" s="288"/>
      <c r="AL310" s="288"/>
      <c r="AM310" s="288"/>
      <c r="AN310" s="288"/>
      <c r="AO310" s="288"/>
      <c r="AP310" s="288"/>
      <c r="AQ310" s="288"/>
      <c r="AR310" s="288"/>
      <c r="AS310" s="288"/>
      <c r="AT310" s="288"/>
      <c r="AU310" s="288"/>
      <c r="AV310" s="288"/>
      <c r="AW310" s="288"/>
      <c r="AX310" s="288"/>
      <c r="AY310" s="288"/>
      <c r="AZ310" s="288"/>
      <c r="BA310" s="288"/>
      <c r="BB310" s="288"/>
      <c r="BC310" s="288"/>
      <c r="BD310" s="288"/>
      <c r="BE310" s="288"/>
      <c r="BF310" s="288"/>
      <c r="BG310" s="288"/>
      <c r="BH310" s="288"/>
      <c r="BI310" s="288"/>
      <c r="BJ310" s="288"/>
      <c r="BK310" s="288"/>
      <c r="BL310" s="288"/>
      <c r="BM310" s="288"/>
      <c r="BN310" s="288"/>
      <c r="BO310" s="288"/>
      <c r="BP310" s="288"/>
      <c r="BQ310" s="289"/>
      <c r="BR310" s="289"/>
      <c r="BS310" s="289"/>
      <c r="BT310" s="289"/>
    </row>
    <row r="311" spans="1:72" ht="12.75" x14ac:dyDescent="0.2">
      <c r="A311" s="297"/>
      <c r="B311" s="297"/>
      <c r="C311" s="297"/>
      <c r="D311" s="297"/>
      <c r="E311" s="297"/>
      <c r="F311" s="297"/>
      <c r="G311" s="297"/>
      <c r="H311" s="297"/>
      <c r="I311" s="288"/>
      <c r="J311" s="288"/>
      <c r="K311" s="288"/>
      <c r="L311" s="288"/>
      <c r="M311" s="288"/>
      <c r="N311" s="288"/>
      <c r="O311" s="288"/>
      <c r="P311" s="288"/>
      <c r="Q311" s="288"/>
      <c r="R311" s="288"/>
      <c r="S311" s="288"/>
      <c r="T311" s="288"/>
      <c r="U311" s="288"/>
      <c r="V311" s="288"/>
      <c r="W311" s="288"/>
      <c r="X311" s="288"/>
      <c r="Y311" s="288"/>
      <c r="Z311" s="288"/>
      <c r="AA311" s="288"/>
      <c r="AB311" s="288"/>
      <c r="AC311" s="288"/>
      <c r="AD311" s="288"/>
      <c r="AE311" s="288"/>
      <c r="AF311" s="288"/>
      <c r="AG311" s="288"/>
      <c r="AH311" s="288"/>
      <c r="AI311" s="288"/>
      <c r="AJ311" s="288"/>
      <c r="AK311" s="288"/>
      <c r="AL311" s="288"/>
      <c r="AM311" s="288"/>
      <c r="AN311" s="288"/>
      <c r="AO311" s="288"/>
      <c r="AP311" s="288"/>
      <c r="AQ311" s="288"/>
      <c r="AR311" s="288"/>
      <c r="AS311" s="288"/>
      <c r="AT311" s="288"/>
      <c r="AU311" s="288"/>
      <c r="AV311" s="288"/>
      <c r="AW311" s="288"/>
      <c r="AX311" s="288"/>
      <c r="AY311" s="288"/>
      <c r="AZ311" s="288"/>
      <c r="BA311" s="288"/>
      <c r="BB311" s="288"/>
      <c r="BC311" s="288"/>
      <c r="BD311" s="288"/>
      <c r="BE311" s="288"/>
      <c r="BF311" s="288"/>
      <c r="BG311" s="288"/>
      <c r="BH311" s="288"/>
      <c r="BI311" s="288"/>
      <c r="BJ311" s="288"/>
      <c r="BK311" s="288"/>
      <c r="BL311" s="288"/>
      <c r="BM311" s="288"/>
      <c r="BN311" s="288"/>
      <c r="BO311" s="288"/>
      <c r="BP311" s="288"/>
      <c r="BQ311" s="289"/>
      <c r="BR311" s="289"/>
      <c r="BS311" s="289"/>
      <c r="BT311" s="289"/>
    </row>
    <row r="312" spans="1:72" ht="12.75" x14ac:dyDescent="0.2">
      <c r="A312" s="297"/>
      <c r="B312" s="297"/>
      <c r="C312" s="297"/>
      <c r="D312" s="297"/>
      <c r="E312" s="297"/>
      <c r="F312" s="297"/>
      <c r="G312" s="297"/>
      <c r="H312" s="297"/>
      <c r="I312" s="288"/>
      <c r="J312" s="288"/>
      <c r="K312" s="288"/>
      <c r="L312" s="288"/>
      <c r="M312" s="288"/>
      <c r="N312" s="288"/>
      <c r="O312" s="288"/>
      <c r="P312" s="288"/>
      <c r="Q312" s="288"/>
      <c r="R312" s="288"/>
      <c r="S312" s="288"/>
      <c r="T312" s="288"/>
      <c r="U312" s="288"/>
      <c r="V312" s="288"/>
      <c r="W312" s="288"/>
      <c r="X312" s="288"/>
      <c r="Y312" s="288"/>
      <c r="Z312" s="288"/>
      <c r="AA312" s="288"/>
      <c r="AB312" s="288"/>
      <c r="AC312" s="288"/>
      <c r="AD312" s="288"/>
      <c r="AE312" s="288"/>
      <c r="AF312" s="288"/>
      <c r="AG312" s="288"/>
      <c r="AH312" s="288"/>
      <c r="AI312" s="288"/>
      <c r="AJ312" s="288"/>
      <c r="AK312" s="288"/>
      <c r="AL312" s="288"/>
      <c r="AM312" s="288"/>
      <c r="AN312" s="288"/>
      <c r="AO312" s="288"/>
      <c r="AP312" s="288"/>
      <c r="AQ312" s="288"/>
      <c r="AR312" s="288"/>
      <c r="AS312" s="288"/>
      <c r="AT312" s="288"/>
      <c r="AU312" s="288"/>
      <c r="AV312" s="288"/>
      <c r="AW312" s="288"/>
      <c r="AX312" s="288"/>
      <c r="AY312" s="288"/>
      <c r="AZ312" s="288"/>
      <c r="BA312" s="288"/>
      <c r="BB312" s="288"/>
      <c r="BC312" s="288"/>
      <c r="BD312" s="288"/>
      <c r="BE312" s="288"/>
      <c r="BF312" s="288"/>
      <c r="BG312" s="288"/>
      <c r="BH312" s="288"/>
      <c r="BI312" s="288"/>
      <c r="BJ312" s="288"/>
      <c r="BK312" s="288"/>
      <c r="BL312" s="288"/>
      <c r="BM312" s="288"/>
      <c r="BN312" s="288"/>
      <c r="BO312" s="288"/>
      <c r="BP312" s="288"/>
      <c r="BQ312" s="289"/>
      <c r="BR312" s="289"/>
      <c r="BS312" s="289"/>
      <c r="BT312" s="289"/>
    </row>
    <row r="313" spans="1:72" ht="12.75" x14ac:dyDescent="0.2">
      <c r="A313" s="297"/>
      <c r="B313" s="297"/>
      <c r="C313" s="297"/>
      <c r="D313" s="297"/>
      <c r="E313" s="297"/>
      <c r="F313" s="297"/>
      <c r="G313" s="297"/>
      <c r="H313" s="297"/>
      <c r="I313" s="288"/>
      <c r="J313" s="288"/>
      <c r="K313" s="288"/>
      <c r="L313" s="288"/>
      <c r="M313" s="288"/>
      <c r="N313" s="288"/>
      <c r="O313" s="288"/>
      <c r="P313" s="288"/>
      <c r="Q313" s="288"/>
      <c r="R313" s="288"/>
      <c r="S313" s="288"/>
      <c r="T313" s="288"/>
      <c r="U313" s="288"/>
      <c r="V313" s="288"/>
      <c r="W313" s="288"/>
      <c r="X313" s="288"/>
      <c r="Y313" s="288"/>
      <c r="Z313" s="288"/>
      <c r="AA313" s="288"/>
      <c r="AB313" s="288"/>
      <c r="AC313" s="288"/>
      <c r="AD313" s="288"/>
      <c r="AE313" s="288"/>
      <c r="AF313" s="288"/>
      <c r="AG313" s="288"/>
      <c r="AH313" s="288"/>
      <c r="AI313" s="288"/>
      <c r="AJ313" s="288"/>
      <c r="AK313" s="288"/>
      <c r="AL313" s="288"/>
      <c r="AM313" s="288"/>
      <c r="AN313" s="288"/>
      <c r="AO313" s="288"/>
      <c r="AP313" s="288"/>
      <c r="AQ313" s="288"/>
      <c r="AR313" s="288"/>
      <c r="AS313" s="288"/>
      <c r="AT313" s="288"/>
      <c r="AU313" s="288"/>
      <c r="AV313" s="288"/>
      <c r="AW313" s="288"/>
      <c r="AX313" s="288"/>
      <c r="AY313" s="288"/>
      <c r="AZ313" s="288"/>
      <c r="BA313" s="288"/>
      <c r="BB313" s="288"/>
      <c r="BC313" s="288"/>
      <c r="BD313" s="288"/>
      <c r="BE313" s="288"/>
      <c r="BF313" s="288"/>
      <c r="BG313" s="288"/>
      <c r="BH313" s="288"/>
      <c r="BI313" s="288"/>
      <c r="BJ313" s="288"/>
      <c r="BK313" s="288"/>
      <c r="BL313" s="288"/>
      <c r="BM313" s="288"/>
      <c r="BN313" s="288"/>
      <c r="BO313" s="288"/>
      <c r="BP313" s="288"/>
      <c r="BQ313" s="289"/>
      <c r="BR313" s="289"/>
      <c r="BS313" s="289"/>
      <c r="BT313" s="289"/>
    </row>
    <row r="314" spans="1:72" ht="12.75" x14ac:dyDescent="0.2">
      <c r="A314" s="297"/>
      <c r="B314" s="297"/>
      <c r="C314" s="297"/>
      <c r="D314" s="297"/>
      <c r="E314" s="297"/>
      <c r="F314" s="297"/>
      <c r="G314" s="297"/>
      <c r="H314" s="297"/>
      <c r="I314" s="288"/>
      <c r="J314" s="288"/>
      <c r="K314" s="288"/>
      <c r="L314" s="288"/>
      <c r="M314" s="288"/>
      <c r="N314" s="288"/>
      <c r="O314" s="288"/>
      <c r="P314" s="288"/>
      <c r="Q314" s="288"/>
      <c r="R314" s="288"/>
      <c r="S314" s="288"/>
      <c r="T314" s="288"/>
      <c r="U314" s="288"/>
      <c r="V314" s="288"/>
      <c r="W314" s="288"/>
      <c r="X314" s="288"/>
      <c r="Y314" s="288"/>
      <c r="Z314" s="288"/>
      <c r="AA314" s="288"/>
      <c r="AB314" s="288"/>
      <c r="AC314" s="288"/>
      <c r="AD314" s="288"/>
      <c r="AE314" s="288"/>
      <c r="AF314" s="288"/>
      <c r="AG314" s="288"/>
      <c r="AH314" s="288"/>
      <c r="AI314" s="288"/>
      <c r="AJ314" s="288"/>
      <c r="AK314" s="288"/>
      <c r="AL314" s="288"/>
      <c r="AM314" s="288"/>
      <c r="AN314" s="288"/>
      <c r="AO314" s="288"/>
      <c r="AP314" s="288"/>
      <c r="AQ314" s="288"/>
      <c r="AR314" s="288"/>
      <c r="AS314" s="288"/>
      <c r="AT314" s="288"/>
      <c r="AU314" s="288"/>
      <c r="AV314" s="288"/>
      <c r="AW314" s="288"/>
      <c r="AX314" s="288"/>
      <c r="AY314" s="288"/>
      <c r="AZ314" s="288"/>
      <c r="BA314" s="288"/>
      <c r="BB314" s="288"/>
      <c r="BC314" s="288"/>
      <c r="BD314" s="288"/>
      <c r="BE314" s="288"/>
      <c r="BF314" s="288"/>
      <c r="BG314" s="288"/>
      <c r="BH314" s="288"/>
      <c r="BI314" s="288"/>
      <c r="BJ314" s="288"/>
      <c r="BK314" s="288"/>
      <c r="BL314" s="288"/>
      <c r="BM314" s="288"/>
      <c r="BN314" s="288"/>
      <c r="BO314" s="288"/>
      <c r="BP314" s="288"/>
      <c r="BQ314" s="289"/>
      <c r="BR314" s="289"/>
      <c r="BS314" s="289"/>
      <c r="BT314" s="289"/>
    </row>
    <row r="315" spans="1:72" ht="12.75" x14ac:dyDescent="0.2">
      <c r="A315" s="297"/>
      <c r="B315" s="297"/>
      <c r="C315" s="297"/>
      <c r="D315" s="297"/>
      <c r="E315" s="297"/>
      <c r="F315" s="297"/>
      <c r="G315" s="297"/>
      <c r="H315" s="297"/>
      <c r="I315" s="288"/>
      <c r="J315" s="288"/>
      <c r="K315" s="288"/>
      <c r="L315" s="288"/>
      <c r="M315" s="288"/>
      <c r="N315" s="288"/>
      <c r="O315" s="288"/>
      <c r="P315" s="288"/>
      <c r="Q315" s="288"/>
      <c r="R315" s="288"/>
      <c r="S315" s="288"/>
      <c r="T315" s="288"/>
      <c r="U315" s="288"/>
      <c r="V315" s="288"/>
      <c r="W315" s="288"/>
      <c r="X315" s="288"/>
      <c r="Y315" s="288"/>
      <c r="Z315" s="288"/>
      <c r="AA315" s="288"/>
      <c r="AB315" s="288"/>
      <c r="AC315" s="288"/>
      <c r="AD315" s="288"/>
      <c r="AE315" s="288"/>
      <c r="AF315" s="288"/>
      <c r="AG315" s="288"/>
      <c r="AH315" s="288"/>
      <c r="AI315" s="288"/>
      <c r="AJ315" s="288"/>
      <c r="AK315" s="288"/>
      <c r="AL315" s="288"/>
      <c r="AM315" s="288"/>
      <c r="AN315" s="288"/>
      <c r="AO315" s="288"/>
      <c r="AP315" s="288"/>
      <c r="AQ315" s="288"/>
      <c r="AR315" s="288"/>
      <c r="AS315" s="288"/>
      <c r="AT315" s="288"/>
      <c r="AU315" s="288"/>
      <c r="AV315" s="288"/>
      <c r="AW315" s="288"/>
      <c r="AX315" s="288"/>
      <c r="AY315" s="288"/>
      <c r="AZ315" s="288"/>
      <c r="BA315" s="288"/>
      <c r="BB315" s="288"/>
      <c r="BC315" s="288"/>
      <c r="BD315" s="288"/>
      <c r="BE315" s="288"/>
      <c r="BF315" s="288"/>
      <c r="BG315" s="288"/>
      <c r="BH315" s="288"/>
      <c r="BI315" s="288"/>
      <c r="BJ315" s="288"/>
      <c r="BK315" s="288"/>
      <c r="BL315" s="288"/>
      <c r="BM315" s="288"/>
      <c r="BN315" s="288"/>
      <c r="BO315" s="288"/>
      <c r="BP315" s="288"/>
      <c r="BQ315" s="289"/>
      <c r="BR315" s="289"/>
      <c r="BS315" s="289"/>
      <c r="BT315" s="289"/>
    </row>
    <row r="316" spans="1:72" ht="12.75" x14ac:dyDescent="0.2">
      <c r="A316" s="297"/>
      <c r="B316" s="297"/>
      <c r="C316" s="297"/>
      <c r="D316" s="297"/>
      <c r="E316" s="297"/>
      <c r="F316" s="297"/>
      <c r="G316" s="297"/>
      <c r="H316" s="297"/>
      <c r="I316" s="288"/>
      <c r="J316" s="288"/>
      <c r="K316" s="288"/>
      <c r="L316" s="288"/>
      <c r="M316" s="288"/>
      <c r="N316" s="288"/>
      <c r="O316" s="288"/>
      <c r="P316" s="288"/>
      <c r="Q316" s="288"/>
      <c r="R316" s="288"/>
      <c r="S316" s="288"/>
      <c r="T316" s="288"/>
      <c r="U316" s="288"/>
      <c r="V316" s="288"/>
      <c r="W316" s="288"/>
      <c r="X316" s="288"/>
      <c r="Y316" s="288"/>
      <c r="Z316" s="288"/>
      <c r="AA316" s="288"/>
      <c r="AB316" s="288"/>
      <c r="AC316" s="288"/>
      <c r="AD316" s="288"/>
      <c r="AE316" s="288"/>
      <c r="AF316" s="288"/>
      <c r="AG316" s="288"/>
      <c r="AH316" s="288"/>
      <c r="AI316" s="288"/>
      <c r="AJ316" s="288"/>
      <c r="AK316" s="288"/>
      <c r="AL316" s="288"/>
      <c r="AM316" s="288"/>
      <c r="AN316" s="288"/>
      <c r="AO316" s="288"/>
      <c r="AP316" s="288"/>
      <c r="AQ316" s="288"/>
      <c r="AR316" s="288"/>
      <c r="AS316" s="288"/>
      <c r="AT316" s="288"/>
      <c r="AU316" s="288"/>
      <c r="AV316" s="288"/>
      <c r="AW316" s="288"/>
      <c r="AX316" s="288"/>
      <c r="AY316" s="288"/>
      <c r="AZ316" s="288"/>
      <c r="BA316" s="288"/>
      <c r="BB316" s="288"/>
      <c r="BC316" s="288"/>
      <c r="BD316" s="288"/>
      <c r="BE316" s="288"/>
      <c r="BF316" s="288"/>
      <c r="BG316" s="288"/>
      <c r="BH316" s="288"/>
      <c r="BI316" s="288"/>
      <c r="BJ316" s="288"/>
      <c r="BK316" s="288"/>
      <c r="BL316" s="288"/>
      <c r="BM316" s="288"/>
      <c r="BN316" s="288"/>
      <c r="BO316" s="288"/>
      <c r="BP316" s="288"/>
      <c r="BQ316" s="289"/>
      <c r="BR316" s="289"/>
      <c r="BS316" s="289"/>
      <c r="BT316" s="289"/>
    </row>
    <row r="317" spans="1:72" ht="12.75" x14ac:dyDescent="0.2">
      <c r="A317" s="297"/>
      <c r="B317" s="297"/>
      <c r="C317" s="297"/>
      <c r="D317" s="297"/>
      <c r="E317" s="297"/>
      <c r="F317" s="297"/>
      <c r="G317" s="297"/>
      <c r="H317" s="297"/>
      <c r="I317" s="288"/>
      <c r="J317" s="288"/>
      <c r="K317" s="288"/>
      <c r="L317" s="288"/>
      <c r="M317" s="288"/>
      <c r="N317" s="288"/>
      <c r="O317" s="288"/>
      <c r="P317" s="288"/>
      <c r="Q317" s="288"/>
      <c r="R317" s="288"/>
      <c r="S317" s="288"/>
      <c r="T317" s="288"/>
      <c r="U317" s="288"/>
      <c r="V317" s="288"/>
      <c r="W317" s="288"/>
      <c r="X317" s="288"/>
      <c r="Y317" s="288"/>
      <c r="Z317" s="288"/>
      <c r="AA317" s="288"/>
      <c r="AB317" s="288"/>
      <c r="AC317" s="288"/>
      <c r="AD317" s="288"/>
      <c r="AE317" s="288"/>
      <c r="AF317" s="288"/>
      <c r="AG317" s="288"/>
      <c r="AH317" s="288"/>
      <c r="AI317" s="288"/>
      <c r="AJ317" s="288"/>
      <c r="AK317" s="288"/>
      <c r="AL317" s="288"/>
      <c r="AM317" s="288"/>
      <c r="AN317" s="288"/>
      <c r="AO317" s="288"/>
      <c r="AP317" s="288"/>
      <c r="AQ317" s="288"/>
      <c r="AR317" s="288"/>
      <c r="AS317" s="288"/>
      <c r="AT317" s="288"/>
      <c r="AU317" s="288"/>
      <c r="AV317" s="288"/>
      <c r="AW317" s="288"/>
      <c r="AX317" s="288"/>
      <c r="AY317" s="288"/>
      <c r="AZ317" s="288"/>
      <c r="BA317" s="288"/>
      <c r="BB317" s="288"/>
      <c r="BC317" s="288"/>
      <c r="BD317" s="288"/>
      <c r="BE317" s="288"/>
      <c r="BF317" s="288"/>
      <c r="BG317" s="288"/>
      <c r="BH317" s="288"/>
      <c r="BI317" s="288"/>
      <c r="BJ317" s="288"/>
      <c r="BK317" s="288"/>
      <c r="BL317" s="288"/>
      <c r="BM317" s="288"/>
      <c r="BN317" s="288"/>
      <c r="BO317" s="288"/>
      <c r="BP317" s="288"/>
      <c r="BQ317" s="289"/>
      <c r="BR317" s="289"/>
      <c r="BS317" s="289"/>
      <c r="BT317" s="289"/>
    </row>
    <row r="318" spans="1:72" ht="12.75" x14ac:dyDescent="0.2">
      <c r="A318" s="297"/>
      <c r="B318" s="297"/>
      <c r="C318" s="297"/>
      <c r="D318" s="297"/>
      <c r="E318" s="297"/>
      <c r="F318" s="297"/>
      <c r="G318" s="297"/>
      <c r="H318" s="297"/>
      <c r="I318" s="288"/>
      <c r="J318" s="288"/>
      <c r="K318" s="288"/>
      <c r="L318" s="288"/>
      <c r="M318" s="288"/>
      <c r="N318" s="288"/>
      <c r="O318" s="288"/>
      <c r="P318" s="288"/>
      <c r="Q318" s="288"/>
      <c r="R318" s="288"/>
      <c r="S318" s="288"/>
      <c r="T318" s="288"/>
      <c r="U318" s="288"/>
      <c r="V318" s="288"/>
      <c r="W318" s="288"/>
      <c r="X318" s="288"/>
      <c r="Y318" s="288"/>
      <c r="Z318" s="288"/>
      <c r="AA318" s="288"/>
      <c r="AB318" s="288"/>
      <c r="AC318" s="288"/>
      <c r="AD318" s="288"/>
      <c r="AE318" s="288"/>
      <c r="AF318" s="288"/>
      <c r="AG318" s="288"/>
      <c r="AH318" s="288"/>
      <c r="AI318" s="288"/>
      <c r="AJ318" s="288"/>
      <c r="AK318" s="288"/>
      <c r="AL318" s="288"/>
      <c r="AM318" s="288"/>
      <c r="AN318" s="288"/>
      <c r="AO318" s="288"/>
      <c r="AP318" s="288"/>
      <c r="AQ318" s="288"/>
      <c r="AR318" s="288"/>
      <c r="AS318" s="288"/>
      <c r="AT318" s="288"/>
      <c r="AU318" s="288"/>
      <c r="AV318" s="288"/>
      <c r="AW318" s="288"/>
      <c r="AX318" s="288"/>
      <c r="AY318" s="288"/>
      <c r="AZ318" s="288"/>
      <c r="BA318" s="288"/>
      <c r="BB318" s="288"/>
      <c r="BC318" s="288"/>
      <c r="BD318" s="288"/>
      <c r="BE318" s="288"/>
      <c r="BF318" s="288"/>
      <c r="BG318" s="288"/>
      <c r="BH318" s="288"/>
      <c r="BI318" s="288"/>
      <c r="BJ318" s="288"/>
      <c r="BK318" s="288"/>
      <c r="BL318" s="288"/>
      <c r="BM318" s="288"/>
      <c r="BN318" s="288"/>
      <c r="BO318" s="288"/>
      <c r="BP318" s="288"/>
      <c r="BQ318" s="289"/>
      <c r="BR318" s="289"/>
      <c r="BS318" s="289"/>
      <c r="BT318" s="289"/>
    </row>
    <row r="319" spans="1:72" ht="12.75" x14ac:dyDescent="0.2">
      <c r="A319" s="297"/>
      <c r="B319" s="297"/>
      <c r="C319" s="297"/>
      <c r="D319" s="297"/>
      <c r="E319" s="297"/>
      <c r="F319" s="297"/>
      <c r="G319" s="297"/>
      <c r="H319" s="297"/>
      <c r="I319" s="288"/>
      <c r="J319" s="288"/>
      <c r="K319" s="288"/>
      <c r="L319" s="288"/>
      <c r="M319" s="288"/>
      <c r="N319" s="288"/>
      <c r="O319" s="288"/>
      <c r="P319" s="288"/>
      <c r="Q319" s="288"/>
      <c r="R319" s="288"/>
      <c r="S319" s="288"/>
      <c r="T319" s="288"/>
      <c r="U319" s="288"/>
      <c r="V319" s="288"/>
      <c r="W319" s="288"/>
      <c r="X319" s="288"/>
      <c r="Y319" s="288"/>
      <c r="Z319" s="288"/>
      <c r="AA319" s="288"/>
      <c r="AB319" s="288"/>
      <c r="AC319" s="288"/>
      <c r="AD319" s="288"/>
      <c r="AE319" s="288"/>
      <c r="AF319" s="288"/>
      <c r="AG319" s="288"/>
      <c r="AH319" s="288"/>
      <c r="AI319" s="288"/>
      <c r="AJ319" s="288"/>
      <c r="AK319" s="288"/>
      <c r="AL319" s="288"/>
      <c r="AM319" s="288"/>
      <c r="AN319" s="288"/>
      <c r="AO319" s="288"/>
      <c r="AP319" s="288"/>
      <c r="AQ319" s="288"/>
      <c r="AR319" s="288"/>
      <c r="AS319" s="288"/>
      <c r="AT319" s="288"/>
      <c r="AU319" s="288"/>
      <c r="AV319" s="288"/>
      <c r="AW319" s="288"/>
      <c r="AX319" s="288"/>
      <c r="AY319" s="288"/>
      <c r="AZ319" s="288"/>
      <c r="BA319" s="288"/>
      <c r="BB319" s="288"/>
      <c r="BC319" s="288"/>
      <c r="BD319" s="288"/>
      <c r="BE319" s="288"/>
      <c r="BF319" s="288"/>
      <c r="BG319" s="288"/>
      <c r="BH319" s="288"/>
      <c r="BI319" s="288"/>
      <c r="BJ319" s="288"/>
      <c r="BK319" s="288"/>
      <c r="BL319" s="288"/>
      <c r="BM319" s="288"/>
      <c r="BN319" s="288"/>
      <c r="BO319" s="288"/>
      <c r="BP319" s="288"/>
      <c r="BQ319" s="289"/>
      <c r="BR319" s="289"/>
      <c r="BS319" s="289"/>
      <c r="BT319" s="289"/>
    </row>
    <row r="320" spans="1:72" ht="12.75" x14ac:dyDescent="0.2">
      <c r="A320" s="297"/>
      <c r="B320" s="297"/>
      <c r="C320" s="297"/>
      <c r="D320" s="297"/>
      <c r="E320" s="297"/>
      <c r="F320" s="297"/>
      <c r="G320" s="297"/>
      <c r="H320" s="297"/>
      <c r="I320" s="288"/>
      <c r="J320" s="288"/>
      <c r="K320" s="288"/>
      <c r="L320" s="288"/>
      <c r="M320" s="288"/>
      <c r="N320" s="288"/>
      <c r="O320" s="288"/>
      <c r="P320" s="288"/>
      <c r="Q320" s="288"/>
      <c r="R320" s="288"/>
      <c r="S320" s="288"/>
      <c r="T320" s="288"/>
      <c r="U320" s="288"/>
      <c r="V320" s="288"/>
      <c r="W320" s="288"/>
      <c r="X320" s="288"/>
      <c r="Y320" s="288"/>
      <c r="Z320" s="288"/>
      <c r="AA320" s="288"/>
      <c r="AB320" s="288"/>
      <c r="AC320" s="288"/>
      <c r="AD320" s="288"/>
      <c r="AE320" s="288"/>
      <c r="AF320" s="288"/>
      <c r="AG320" s="288"/>
      <c r="AH320" s="288"/>
      <c r="AI320" s="288"/>
      <c r="AJ320" s="288"/>
      <c r="AK320" s="288"/>
      <c r="AL320" s="288"/>
      <c r="AM320" s="288"/>
      <c r="AN320" s="288"/>
      <c r="AO320" s="288"/>
      <c r="AP320" s="288"/>
      <c r="AQ320" s="288"/>
      <c r="AR320" s="288"/>
      <c r="AS320" s="288"/>
      <c r="AT320" s="288"/>
      <c r="AU320" s="288"/>
      <c r="AV320" s="288"/>
      <c r="AW320" s="288"/>
      <c r="AX320" s="288"/>
      <c r="AY320" s="288"/>
      <c r="AZ320" s="288"/>
      <c r="BA320" s="288"/>
      <c r="BB320" s="288"/>
      <c r="BC320" s="288"/>
      <c r="BD320" s="288"/>
      <c r="BE320" s="288"/>
      <c r="BF320" s="288"/>
      <c r="BG320" s="288"/>
      <c r="BH320" s="288"/>
      <c r="BI320" s="288"/>
      <c r="BJ320" s="288"/>
      <c r="BK320" s="288"/>
      <c r="BL320" s="288"/>
      <c r="BM320" s="288"/>
      <c r="BN320" s="288"/>
      <c r="BO320" s="288"/>
      <c r="BP320" s="288"/>
      <c r="BQ320" s="289"/>
      <c r="BR320" s="289"/>
      <c r="BS320" s="289"/>
      <c r="BT320" s="289"/>
    </row>
    <row r="321" spans="1:72" ht="12.75" x14ac:dyDescent="0.2">
      <c r="A321" s="297"/>
      <c r="B321" s="297"/>
      <c r="C321" s="297"/>
      <c r="D321" s="297"/>
      <c r="E321" s="297"/>
      <c r="F321" s="297"/>
      <c r="G321" s="297"/>
      <c r="H321" s="297"/>
      <c r="I321" s="288"/>
      <c r="J321" s="288"/>
      <c r="K321" s="288"/>
      <c r="L321" s="288"/>
      <c r="M321" s="288"/>
      <c r="N321" s="288"/>
      <c r="O321" s="288"/>
      <c r="P321" s="288"/>
      <c r="Q321" s="288"/>
      <c r="R321" s="288"/>
      <c r="S321" s="288"/>
      <c r="T321" s="288"/>
      <c r="U321" s="288"/>
      <c r="V321" s="288"/>
      <c r="W321" s="288"/>
      <c r="X321" s="288"/>
      <c r="Y321" s="288"/>
      <c r="Z321" s="288"/>
      <c r="AA321" s="288"/>
      <c r="AB321" s="288"/>
      <c r="AC321" s="288"/>
      <c r="AD321" s="288"/>
      <c r="AE321" s="288"/>
      <c r="AF321" s="288"/>
      <c r="AG321" s="288"/>
      <c r="AH321" s="288"/>
      <c r="AI321" s="288"/>
      <c r="AJ321" s="288"/>
      <c r="AK321" s="288"/>
      <c r="AL321" s="288"/>
      <c r="AM321" s="288"/>
      <c r="AN321" s="288"/>
      <c r="AO321" s="288"/>
      <c r="AP321" s="288"/>
      <c r="AQ321" s="288"/>
      <c r="AR321" s="288"/>
      <c r="AS321" s="288"/>
      <c r="AT321" s="288"/>
      <c r="AU321" s="288"/>
      <c r="AV321" s="288"/>
      <c r="AW321" s="288"/>
      <c r="AX321" s="288"/>
      <c r="AY321" s="288"/>
      <c r="AZ321" s="288"/>
      <c r="BA321" s="288"/>
      <c r="BB321" s="288"/>
      <c r="BC321" s="288"/>
      <c r="BD321" s="288"/>
      <c r="BE321" s="288"/>
      <c r="BF321" s="288"/>
      <c r="BG321" s="288"/>
      <c r="BH321" s="288"/>
      <c r="BI321" s="288"/>
      <c r="BJ321" s="288"/>
      <c r="BK321" s="288"/>
      <c r="BL321" s="288"/>
      <c r="BM321" s="288"/>
      <c r="BN321" s="288"/>
      <c r="BO321" s="288"/>
      <c r="BP321" s="288"/>
      <c r="BQ321" s="289"/>
      <c r="BR321" s="289"/>
      <c r="BS321" s="289"/>
      <c r="BT321" s="289"/>
    </row>
    <row r="322" spans="1:72" ht="12.75" x14ac:dyDescent="0.2">
      <c r="A322" s="297"/>
      <c r="B322" s="297"/>
      <c r="C322" s="297"/>
      <c r="D322" s="297"/>
      <c r="E322" s="297"/>
      <c r="F322" s="297"/>
      <c r="G322" s="297"/>
      <c r="H322" s="297"/>
      <c r="I322" s="288"/>
      <c r="J322" s="288"/>
      <c r="K322" s="288"/>
      <c r="L322" s="288"/>
      <c r="M322" s="288"/>
      <c r="N322" s="288"/>
      <c r="O322" s="288"/>
      <c r="P322" s="288"/>
      <c r="Q322" s="288"/>
      <c r="R322" s="288"/>
      <c r="S322" s="288"/>
      <c r="T322" s="288"/>
      <c r="U322" s="288"/>
      <c r="V322" s="288"/>
      <c r="W322" s="288"/>
      <c r="X322" s="288"/>
      <c r="Y322" s="288"/>
      <c r="Z322" s="288"/>
      <c r="AA322" s="288"/>
      <c r="AB322" s="288"/>
      <c r="AC322" s="288"/>
      <c r="AD322" s="288"/>
      <c r="AE322" s="288"/>
      <c r="AF322" s="288"/>
      <c r="AG322" s="288"/>
      <c r="AH322" s="288"/>
      <c r="AI322" s="288"/>
      <c r="AJ322" s="288"/>
      <c r="AK322" s="288"/>
      <c r="AL322" s="288"/>
      <c r="AM322" s="288"/>
      <c r="AN322" s="288"/>
      <c r="AO322" s="288"/>
      <c r="AP322" s="288"/>
      <c r="AQ322" s="288"/>
      <c r="AR322" s="288"/>
      <c r="AS322" s="288"/>
      <c r="AT322" s="288"/>
      <c r="AU322" s="288"/>
      <c r="AV322" s="288"/>
      <c r="AW322" s="288"/>
      <c r="AX322" s="288"/>
      <c r="AY322" s="288"/>
      <c r="AZ322" s="288"/>
      <c r="BA322" s="288"/>
      <c r="BB322" s="288"/>
      <c r="BC322" s="288"/>
      <c r="BD322" s="288"/>
      <c r="BE322" s="288"/>
      <c r="BF322" s="288"/>
      <c r="BG322" s="288"/>
      <c r="BH322" s="288"/>
      <c r="BI322" s="288"/>
      <c r="BJ322" s="288"/>
      <c r="BK322" s="288"/>
      <c r="BL322" s="288"/>
      <c r="BM322" s="288"/>
      <c r="BN322" s="288"/>
      <c r="BO322" s="288"/>
      <c r="BP322" s="288"/>
      <c r="BQ322" s="289"/>
      <c r="BR322" s="289"/>
      <c r="BS322" s="289"/>
      <c r="BT322" s="289"/>
    </row>
    <row r="323" spans="1:72" ht="12.75" x14ac:dyDescent="0.2">
      <c r="A323" s="297"/>
      <c r="B323" s="297"/>
      <c r="C323" s="297"/>
      <c r="D323" s="297"/>
      <c r="E323" s="297"/>
      <c r="F323" s="297"/>
      <c r="G323" s="297"/>
      <c r="H323" s="297"/>
      <c r="I323" s="288"/>
      <c r="J323" s="288"/>
      <c r="K323" s="288"/>
      <c r="L323" s="288"/>
      <c r="M323" s="288"/>
      <c r="N323" s="288"/>
      <c r="O323" s="288"/>
      <c r="P323" s="288"/>
      <c r="Q323" s="288"/>
      <c r="R323" s="288"/>
      <c r="S323" s="288"/>
      <c r="T323" s="288"/>
      <c r="U323" s="288"/>
      <c r="V323" s="288"/>
      <c r="W323" s="288"/>
      <c r="X323" s="288"/>
      <c r="Y323" s="288"/>
      <c r="Z323" s="288"/>
      <c r="AA323" s="288"/>
      <c r="AB323" s="288"/>
      <c r="AC323" s="288"/>
      <c r="AD323" s="288"/>
      <c r="AE323" s="288"/>
      <c r="AF323" s="288"/>
      <c r="AG323" s="288"/>
      <c r="AH323" s="288"/>
      <c r="AI323" s="288"/>
      <c r="AJ323" s="288"/>
      <c r="AK323" s="288"/>
      <c r="AL323" s="288"/>
      <c r="AM323" s="288"/>
      <c r="AN323" s="288"/>
      <c r="AO323" s="288"/>
      <c r="AP323" s="288"/>
      <c r="AQ323" s="288"/>
      <c r="AR323" s="288"/>
      <c r="AS323" s="288"/>
      <c r="AT323" s="288"/>
      <c r="AU323" s="288"/>
      <c r="AV323" s="288"/>
      <c r="AW323" s="288"/>
      <c r="AX323" s="288"/>
      <c r="AY323" s="288"/>
      <c r="AZ323" s="288"/>
      <c r="BA323" s="288"/>
      <c r="BB323" s="288"/>
      <c r="BC323" s="288"/>
      <c r="BD323" s="288"/>
      <c r="BE323" s="288"/>
      <c r="BF323" s="288"/>
      <c r="BG323" s="288"/>
      <c r="BH323" s="288"/>
      <c r="BI323" s="288"/>
      <c r="BJ323" s="288"/>
      <c r="BK323" s="288"/>
      <c r="BL323" s="288"/>
      <c r="BM323" s="288"/>
      <c r="BN323" s="288"/>
      <c r="BO323" s="288"/>
      <c r="BP323" s="288"/>
      <c r="BQ323" s="289"/>
      <c r="BR323" s="289"/>
      <c r="BS323" s="289"/>
      <c r="BT323" s="289"/>
    </row>
    <row r="324" spans="1:72" ht="12.75" x14ac:dyDescent="0.2">
      <c r="A324" s="297"/>
      <c r="B324" s="297"/>
      <c r="C324" s="297"/>
      <c r="D324" s="297"/>
      <c r="E324" s="297"/>
      <c r="F324" s="297"/>
      <c r="G324" s="297"/>
      <c r="H324" s="297"/>
      <c r="I324" s="288"/>
      <c r="J324" s="288"/>
      <c r="K324" s="288"/>
      <c r="L324" s="288"/>
      <c r="M324" s="288"/>
      <c r="N324" s="288"/>
      <c r="O324" s="288"/>
      <c r="P324" s="288"/>
      <c r="Q324" s="288"/>
      <c r="R324" s="288"/>
      <c r="S324" s="288"/>
      <c r="T324" s="288"/>
      <c r="U324" s="288"/>
      <c r="V324" s="288"/>
      <c r="W324" s="288"/>
      <c r="X324" s="288"/>
      <c r="Y324" s="288"/>
      <c r="Z324" s="288"/>
      <c r="AA324" s="288"/>
      <c r="AB324" s="288"/>
      <c r="AC324" s="288"/>
      <c r="AD324" s="288"/>
      <c r="AE324" s="288"/>
      <c r="AF324" s="288"/>
      <c r="AG324" s="288"/>
      <c r="AH324" s="288"/>
      <c r="AI324" s="288"/>
      <c r="AJ324" s="288"/>
      <c r="AK324" s="288"/>
      <c r="AL324" s="288"/>
      <c r="AM324" s="288"/>
      <c r="AN324" s="288"/>
      <c r="AO324" s="288"/>
      <c r="AP324" s="288"/>
      <c r="AQ324" s="288"/>
      <c r="AR324" s="288"/>
      <c r="AS324" s="288"/>
      <c r="AT324" s="288"/>
      <c r="AU324" s="288"/>
      <c r="AV324" s="288"/>
      <c r="AW324" s="288"/>
      <c r="AX324" s="288"/>
      <c r="AY324" s="288"/>
      <c r="AZ324" s="288"/>
      <c r="BA324" s="288"/>
      <c r="BB324" s="288"/>
      <c r="BC324" s="288"/>
      <c r="BD324" s="288"/>
      <c r="BE324" s="288"/>
      <c r="BF324" s="288"/>
      <c r="BG324" s="288"/>
      <c r="BH324" s="288"/>
      <c r="BI324" s="288"/>
      <c r="BJ324" s="288"/>
      <c r="BK324" s="288"/>
      <c r="BL324" s="288"/>
      <c r="BM324" s="288"/>
      <c r="BN324" s="288"/>
      <c r="BO324" s="288"/>
      <c r="BP324" s="288"/>
      <c r="BQ324" s="289"/>
      <c r="BR324" s="289"/>
      <c r="BS324" s="289"/>
      <c r="BT324" s="289"/>
    </row>
    <row r="325" spans="1:72" ht="12.75" x14ac:dyDescent="0.2">
      <c r="A325" s="297"/>
      <c r="B325" s="297"/>
      <c r="C325" s="297"/>
      <c r="D325" s="297"/>
      <c r="E325" s="297"/>
      <c r="F325" s="297"/>
      <c r="G325" s="297"/>
      <c r="H325" s="297"/>
      <c r="I325" s="288"/>
      <c r="J325" s="288"/>
      <c r="K325" s="288"/>
      <c r="L325" s="288"/>
      <c r="M325" s="288"/>
      <c r="N325" s="288"/>
      <c r="O325" s="288"/>
      <c r="P325" s="288"/>
      <c r="Q325" s="288"/>
      <c r="R325" s="288"/>
      <c r="S325" s="288"/>
      <c r="T325" s="288"/>
      <c r="U325" s="288"/>
      <c r="V325" s="288"/>
      <c r="W325" s="288"/>
      <c r="X325" s="288"/>
      <c r="Y325" s="288"/>
      <c r="Z325" s="288"/>
      <c r="AA325" s="288"/>
      <c r="AB325" s="288"/>
      <c r="AC325" s="288"/>
      <c r="AD325" s="288"/>
      <c r="AE325" s="288"/>
      <c r="AF325" s="288"/>
      <c r="AG325" s="288"/>
      <c r="AH325" s="288"/>
      <c r="AI325" s="288"/>
      <c r="AJ325" s="288"/>
      <c r="AK325" s="288"/>
      <c r="AL325" s="288"/>
      <c r="AM325" s="288"/>
      <c r="AN325" s="288"/>
      <c r="AO325" s="288"/>
      <c r="AP325" s="288"/>
      <c r="AQ325" s="288"/>
      <c r="AR325" s="288"/>
      <c r="AS325" s="288"/>
      <c r="AT325" s="288"/>
      <c r="AU325" s="288"/>
      <c r="AV325" s="288"/>
      <c r="AW325" s="288"/>
      <c r="AX325" s="288"/>
      <c r="AY325" s="288"/>
      <c r="AZ325" s="288"/>
      <c r="BA325" s="288"/>
      <c r="BB325" s="288"/>
      <c r="BC325" s="288"/>
      <c r="BD325" s="288"/>
      <c r="BE325" s="288"/>
      <c r="BF325" s="288"/>
      <c r="BG325" s="288"/>
      <c r="BH325" s="288"/>
      <c r="BI325" s="288"/>
      <c r="BJ325" s="288"/>
      <c r="BK325" s="288"/>
      <c r="BL325" s="288"/>
      <c r="BM325" s="288"/>
      <c r="BN325" s="288"/>
      <c r="BO325" s="288"/>
      <c r="BP325" s="288"/>
      <c r="BQ325" s="289"/>
      <c r="BR325" s="289"/>
      <c r="BS325" s="289"/>
      <c r="BT325" s="289"/>
    </row>
    <row r="326" spans="1:72" ht="12.75" x14ac:dyDescent="0.2">
      <c r="A326" s="297"/>
      <c r="B326" s="297"/>
      <c r="C326" s="297"/>
      <c r="D326" s="297"/>
      <c r="E326" s="297"/>
      <c r="F326" s="297"/>
      <c r="G326" s="297"/>
      <c r="H326" s="297"/>
      <c r="I326" s="288"/>
      <c r="J326" s="288"/>
      <c r="K326" s="288"/>
      <c r="L326" s="288"/>
      <c r="M326" s="288"/>
      <c r="N326" s="288"/>
      <c r="O326" s="288"/>
      <c r="P326" s="288"/>
      <c r="Q326" s="288"/>
      <c r="R326" s="288"/>
      <c r="S326" s="288"/>
      <c r="T326" s="288"/>
      <c r="U326" s="288"/>
      <c r="V326" s="288"/>
      <c r="W326" s="288"/>
      <c r="X326" s="288"/>
      <c r="Y326" s="288"/>
      <c r="Z326" s="288"/>
      <c r="AA326" s="288"/>
      <c r="AB326" s="288"/>
      <c r="AC326" s="288"/>
      <c r="AD326" s="288"/>
      <c r="AE326" s="288"/>
      <c r="AF326" s="288"/>
      <c r="AG326" s="288"/>
      <c r="AH326" s="288"/>
      <c r="AI326" s="288"/>
      <c r="AJ326" s="288"/>
      <c r="AK326" s="288"/>
      <c r="AL326" s="288"/>
      <c r="AM326" s="288"/>
      <c r="AN326" s="288"/>
      <c r="AO326" s="288"/>
      <c r="AP326" s="288"/>
      <c r="AQ326" s="288"/>
      <c r="AR326" s="288"/>
      <c r="AS326" s="288"/>
      <c r="AT326" s="288"/>
      <c r="AU326" s="288"/>
      <c r="AV326" s="288"/>
      <c r="AW326" s="288"/>
      <c r="AX326" s="288"/>
      <c r="AY326" s="288"/>
      <c r="AZ326" s="288"/>
      <c r="BA326" s="288"/>
      <c r="BB326" s="288"/>
      <c r="BC326" s="288"/>
      <c r="BD326" s="288"/>
      <c r="BE326" s="288"/>
      <c r="BF326" s="288"/>
      <c r="BG326" s="288"/>
      <c r="BH326" s="288"/>
      <c r="BI326" s="288"/>
      <c r="BJ326" s="288"/>
      <c r="BK326" s="288"/>
      <c r="BL326" s="288"/>
      <c r="BM326" s="288"/>
      <c r="BN326" s="288"/>
      <c r="BO326" s="288"/>
      <c r="BP326" s="288"/>
      <c r="BQ326" s="289"/>
      <c r="BR326" s="289"/>
      <c r="BS326" s="289"/>
      <c r="BT326" s="289"/>
    </row>
    <row r="327" spans="1:72" ht="12.75" x14ac:dyDescent="0.2">
      <c r="A327" s="297"/>
      <c r="B327" s="297"/>
      <c r="C327" s="297"/>
      <c r="D327" s="297"/>
      <c r="E327" s="297"/>
      <c r="F327" s="297"/>
      <c r="G327" s="297"/>
      <c r="H327" s="297"/>
      <c r="I327" s="288"/>
      <c r="J327" s="288"/>
      <c r="K327" s="288"/>
      <c r="L327" s="288"/>
      <c r="M327" s="288"/>
      <c r="N327" s="288"/>
      <c r="O327" s="288"/>
      <c r="P327" s="288"/>
      <c r="Q327" s="288"/>
      <c r="R327" s="288"/>
      <c r="S327" s="288"/>
      <c r="T327" s="288"/>
      <c r="U327" s="288"/>
      <c r="V327" s="288"/>
      <c r="W327" s="288"/>
      <c r="X327" s="288"/>
      <c r="Y327" s="288"/>
      <c r="Z327" s="288"/>
      <c r="AA327" s="288"/>
      <c r="AB327" s="288"/>
      <c r="AC327" s="288"/>
      <c r="AD327" s="288"/>
      <c r="AE327" s="288"/>
      <c r="AF327" s="288"/>
      <c r="AG327" s="288"/>
      <c r="AH327" s="288"/>
      <c r="AI327" s="288"/>
      <c r="AJ327" s="288"/>
      <c r="AK327" s="288"/>
      <c r="AL327" s="288"/>
      <c r="AM327" s="288"/>
      <c r="AN327" s="288"/>
      <c r="AO327" s="288"/>
      <c r="AP327" s="288"/>
      <c r="AQ327" s="288"/>
      <c r="AR327" s="288"/>
      <c r="AS327" s="288"/>
      <c r="AT327" s="288"/>
      <c r="AU327" s="288"/>
      <c r="AV327" s="288"/>
      <c r="AW327" s="288"/>
      <c r="AX327" s="288"/>
      <c r="AY327" s="288"/>
      <c r="AZ327" s="288"/>
      <c r="BA327" s="288"/>
      <c r="BB327" s="288"/>
      <c r="BC327" s="288"/>
      <c r="BD327" s="288"/>
      <c r="BE327" s="288"/>
      <c r="BF327" s="288"/>
      <c r="BG327" s="288"/>
      <c r="BH327" s="288"/>
      <c r="BI327" s="288"/>
      <c r="BJ327" s="288"/>
      <c r="BK327" s="288"/>
      <c r="BL327" s="288"/>
      <c r="BM327" s="288"/>
      <c r="BN327" s="288"/>
      <c r="BO327" s="288"/>
      <c r="BP327" s="288"/>
      <c r="BQ327" s="289"/>
      <c r="BR327" s="289"/>
      <c r="BS327" s="289"/>
      <c r="BT327" s="289"/>
    </row>
    <row r="328" spans="1:72" ht="12.75" x14ac:dyDescent="0.2">
      <c r="A328" s="297"/>
      <c r="B328" s="297"/>
      <c r="C328" s="297"/>
      <c r="D328" s="297"/>
      <c r="E328" s="297"/>
      <c r="F328" s="297"/>
      <c r="G328" s="297"/>
      <c r="H328" s="297"/>
      <c r="I328" s="288"/>
      <c r="J328" s="288"/>
      <c r="K328" s="288"/>
      <c r="L328" s="288"/>
      <c r="M328" s="288"/>
      <c r="N328" s="288"/>
      <c r="O328" s="288"/>
      <c r="P328" s="288"/>
      <c r="Q328" s="288"/>
      <c r="R328" s="288"/>
      <c r="S328" s="288"/>
      <c r="T328" s="288"/>
      <c r="U328" s="288"/>
      <c r="V328" s="288"/>
      <c r="W328" s="288"/>
      <c r="X328" s="288"/>
      <c r="Y328" s="288"/>
      <c r="Z328" s="288"/>
      <c r="AA328" s="288"/>
      <c r="AB328" s="288"/>
      <c r="AC328" s="288"/>
      <c r="AD328" s="288"/>
      <c r="AE328" s="288"/>
      <c r="AF328" s="288"/>
      <c r="AG328" s="288"/>
      <c r="AH328" s="288"/>
      <c r="AI328" s="288"/>
      <c r="AJ328" s="288"/>
      <c r="AK328" s="288"/>
      <c r="AL328" s="288"/>
      <c r="AM328" s="288"/>
      <c r="AN328" s="288"/>
      <c r="AO328" s="288"/>
      <c r="AP328" s="288"/>
      <c r="AQ328" s="288"/>
      <c r="AR328" s="288"/>
      <c r="AS328" s="288"/>
      <c r="AT328" s="288"/>
      <c r="AU328" s="288"/>
      <c r="AV328" s="288"/>
      <c r="AW328" s="288"/>
      <c r="AX328" s="288"/>
      <c r="AY328" s="288"/>
      <c r="AZ328" s="288"/>
      <c r="BA328" s="288"/>
      <c r="BB328" s="288"/>
      <c r="BC328" s="288"/>
      <c r="BD328" s="288"/>
      <c r="BE328" s="288"/>
      <c r="BF328" s="288"/>
      <c r="BG328" s="288"/>
      <c r="BH328" s="288"/>
      <c r="BI328" s="288"/>
      <c r="BJ328" s="288"/>
      <c r="BK328" s="288"/>
      <c r="BL328" s="288"/>
      <c r="BM328" s="288"/>
      <c r="BN328" s="288"/>
      <c r="BO328" s="288"/>
      <c r="BP328" s="288"/>
      <c r="BQ328" s="289"/>
      <c r="BR328" s="289"/>
      <c r="BS328" s="289"/>
      <c r="BT328" s="289"/>
    </row>
    <row r="329" spans="1:72" ht="12.75" x14ac:dyDescent="0.2">
      <c r="A329" s="297"/>
      <c r="B329" s="297"/>
      <c r="C329" s="297"/>
      <c r="D329" s="297"/>
      <c r="E329" s="297"/>
      <c r="F329" s="297"/>
      <c r="G329" s="297"/>
      <c r="H329" s="297"/>
      <c r="I329" s="288"/>
      <c r="J329" s="288"/>
      <c r="K329" s="288"/>
      <c r="L329" s="288"/>
      <c r="M329" s="288"/>
      <c r="N329" s="288"/>
      <c r="O329" s="288"/>
      <c r="P329" s="288"/>
      <c r="Q329" s="288"/>
      <c r="R329" s="288"/>
      <c r="S329" s="288"/>
      <c r="T329" s="288"/>
      <c r="U329" s="288"/>
      <c r="V329" s="288"/>
      <c r="W329" s="288"/>
      <c r="X329" s="288"/>
      <c r="Y329" s="288"/>
      <c r="Z329" s="288"/>
      <c r="AA329" s="288"/>
      <c r="AB329" s="288"/>
      <c r="AC329" s="288"/>
      <c r="AD329" s="288"/>
      <c r="AE329" s="288"/>
      <c r="AF329" s="288"/>
      <c r="AG329" s="288"/>
      <c r="AH329" s="288"/>
      <c r="AI329" s="288"/>
      <c r="AJ329" s="288"/>
      <c r="AK329" s="288"/>
      <c r="AL329" s="288"/>
      <c r="AM329" s="288"/>
      <c r="AN329" s="288"/>
      <c r="AO329" s="288"/>
      <c r="AP329" s="288"/>
      <c r="AQ329" s="288"/>
      <c r="AR329" s="288"/>
      <c r="AS329" s="288"/>
      <c r="AT329" s="288"/>
      <c r="AU329" s="288"/>
      <c r="AV329" s="288"/>
      <c r="AW329" s="288"/>
      <c r="AX329" s="288"/>
      <c r="AY329" s="288"/>
      <c r="AZ329" s="288"/>
      <c r="BA329" s="288"/>
      <c r="BB329" s="288"/>
      <c r="BC329" s="288"/>
      <c r="BD329" s="288"/>
      <c r="BE329" s="288"/>
      <c r="BF329" s="288"/>
      <c r="BG329" s="288"/>
      <c r="BH329" s="288"/>
      <c r="BI329" s="288"/>
      <c r="BJ329" s="288"/>
      <c r="BK329" s="288"/>
      <c r="BL329" s="288"/>
      <c r="BM329" s="288"/>
      <c r="BN329" s="288"/>
      <c r="BO329" s="288"/>
      <c r="BP329" s="288"/>
      <c r="BQ329" s="289"/>
      <c r="BR329" s="289"/>
      <c r="BS329" s="289"/>
      <c r="BT329" s="289"/>
    </row>
    <row r="330" spans="1:72" ht="12.75" x14ac:dyDescent="0.2">
      <c r="A330" s="297"/>
      <c r="B330" s="297"/>
      <c r="C330" s="297"/>
      <c r="D330" s="297"/>
      <c r="E330" s="297"/>
      <c r="F330" s="297"/>
      <c r="G330" s="297"/>
      <c r="H330" s="297"/>
      <c r="I330" s="288"/>
      <c r="J330" s="288"/>
      <c r="K330" s="288"/>
      <c r="L330" s="288"/>
      <c r="M330" s="288"/>
      <c r="N330" s="288"/>
      <c r="O330" s="288"/>
      <c r="P330" s="288"/>
      <c r="Q330" s="288"/>
      <c r="R330" s="288"/>
      <c r="S330" s="288"/>
      <c r="T330" s="288"/>
      <c r="U330" s="288"/>
      <c r="V330" s="288"/>
      <c r="W330" s="288"/>
      <c r="X330" s="288"/>
      <c r="Y330" s="288"/>
      <c r="Z330" s="288"/>
      <c r="AA330" s="288"/>
      <c r="AB330" s="288"/>
      <c r="AC330" s="288"/>
      <c r="AD330" s="288"/>
      <c r="AE330" s="288"/>
      <c r="AF330" s="288"/>
      <c r="AG330" s="288"/>
      <c r="AH330" s="288"/>
      <c r="AI330" s="288"/>
      <c r="AJ330" s="288"/>
      <c r="AK330" s="288"/>
      <c r="AL330" s="288"/>
      <c r="AM330" s="288"/>
      <c r="AN330" s="288"/>
      <c r="AO330" s="288"/>
      <c r="AP330" s="288"/>
      <c r="AQ330" s="288"/>
      <c r="AR330" s="288"/>
      <c r="AS330" s="288"/>
      <c r="AT330" s="288"/>
      <c r="AU330" s="288"/>
      <c r="AV330" s="288"/>
      <c r="AW330" s="288"/>
      <c r="AX330" s="288"/>
      <c r="AY330" s="288"/>
      <c r="AZ330" s="288"/>
      <c r="BA330" s="288"/>
      <c r="BB330" s="288"/>
      <c r="BC330" s="288"/>
      <c r="BD330" s="288"/>
      <c r="BE330" s="288"/>
      <c r="BF330" s="288"/>
      <c r="BG330" s="288"/>
      <c r="BH330" s="288"/>
      <c r="BI330" s="288"/>
      <c r="BJ330" s="288"/>
      <c r="BK330" s="288"/>
      <c r="BL330" s="288"/>
      <c r="BM330" s="288"/>
      <c r="BN330" s="288"/>
      <c r="BO330" s="288"/>
      <c r="BP330" s="288"/>
      <c r="BQ330" s="289"/>
      <c r="BR330" s="289"/>
      <c r="BS330" s="289"/>
      <c r="BT330" s="289"/>
    </row>
    <row r="331" spans="1:72" ht="12.75" x14ac:dyDescent="0.2">
      <c r="A331" s="297"/>
      <c r="B331" s="297"/>
      <c r="C331" s="297"/>
      <c r="D331" s="297"/>
      <c r="E331" s="297"/>
      <c r="F331" s="297"/>
      <c r="G331" s="297"/>
      <c r="H331" s="297"/>
      <c r="I331" s="288"/>
      <c r="J331" s="288"/>
      <c r="K331" s="288"/>
      <c r="L331" s="288"/>
      <c r="M331" s="288"/>
      <c r="N331" s="288"/>
      <c r="O331" s="288"/>
      <c r="P331" s="288"/>
      <c r="Q331" s="288"/>
      <c r="R331" s="288"/>
      <c r="S331" s="288"/>
      <c r="T331" s="288"/>
      <c r="U331" s="288"/>
      <c r="V331" s="288"/>
      <c r="W331" s="288"/>
      <c r="X331" s="288"/>
      <c r="Y331" s="288"/>
      <c r="Z331" s="288"/>
      <c r="AA331" s="288"/>
      <c r="AB331" s="288"/>
      <c r="AC331" s="288"/>
      <c r="AD331" s="288"/>
      <c r="AE331" s="288"/>
      <c r="AF331" s="288"/>
      <c r="AG331" s="288"/>
      <c r="AH331" s="288"/>
      <c r="AI331" s="288"/>
      <c r="AJ331" s="288"/>
      <c r="AK331" s="288"/>
      <c r="AL331" s="288"/>
      <c r="AM331" s="288"/>
      <c r="AN331" s="288"/>
      <c r="AO331" s="288"/>
      <c r="AP331" s="288"/>
      <c r="AQ331" s="288"/>
      <c r="AR331" s="288"/>
      <c r="AS331" s="288"/>
      <c r="AT331" s="288"/>
      <c r="AU331" s="288"/>
      <c r="AV331" s="288"/>
      <c r="AW331" s="288"/>
      <c r="AX331" s="288"/>
      <c r="AY331" s="288"/>
      <c r="AZ331" s="288"/>
      <c r="BA331" s="288"/>
      <c r="BB331" s="288"/>
      <c r="BC331" s="288"/>
      <c r="BD331" s="288"/>
      <c r="BE331" s="288"/>
      <c r="BF331" s="288"/>
      <c r="BG331" s="288"/>
      <c r="BH331" s="288"/>
      <c r="BI331" s="288"/>
      <c r="BJ331" s="288"/>
      <c r="BK331" s="288"/>
      <c r="BL331" s="288"/>
      <c r="BM331" s="288"/>
      <c r="BN331" s="288"/>
      <c r="BO331" s="288"/>
      <c r="BP331" s="288"/>
      <c r="BQ331" s="289"/>
      <c r="BR331" s="289"/>
      <c r="BS331" s="289"/>
      <c r="BT331" s="289"/>
    </row>
    <row r="332" spans="1:72" ht="12.75" x14ac:dyDescent="0.2">
      <c r="A332" s="297"/>
      <c r="B332" s="297"/>
      <c r="C332" s="297"/>
      <c r="D332" s="297"/>
      <c r="E332" s="297"/>
      <c r="F332" s="297"/>
      <c r="G332" s="297"/>
      <c r="H332" s="297"/>
      <c r="I332" s="288"/>
      <c r="J332" s="288"/>
      <c r="K332" s="288"/>
      <c r="L332" s="288"/>
      <c r="M332" s="288"/>
      <c r="N332" s="288"/>
      <c r="O332" s="288"/>
      <c r="P332" s="288"/>
      <c r="Q332" s="288"/>
      <c r="R332" s="288"/>
      <c r="S332" s="288"/>
      <c r="T332" s="288"/>
      <c r="U332" s="288"/>
      <c r="V332" s="288"/>
      <c r="W332" s="288"/>
      <c r="X332" s="288"/>
      <c r="Y332" s="288"/>
      <c r="Z332" s="288"/>
      <c r="AA332" s="288"/>
      <c r="AB332" s="288"/>
      <c r="AC332" s="288"/>
      <c r="AD332" s="288"/>
      <c r="AE332" s="288"/>
      <c r="AF332" s="288"/>
      <c r="AG332" s="288"/>
      <c r="AH332" s="288"/>
      <c r="AI332" s="288"/>
      <c r="AJ332" s="288"/>
      <c r="AK332" s="288"/>
      <c r="AL332" s="288"/>
      <c r="AM332" s="288"/>
      <c r="AN332" s="288"/>
      <c r="AO332" s="288"/>
      <c r="AP332" s="288"/>
      <c r="AQ332" s="288"/>
      <c r="AR332" s="288"/>
      <c r="AS332" s="288"/>
      <c r="AT332" s="288"/>
      <c r="AU332" s="288"/>
      <c r="AV332" s="288"/>
      <c r="AW332" s="288"/>
      <c r="AX332" s="288"/>
      <c r="AY332" s="288"/>
      <c r="AZ332" s="288"/>
      <c r="BA332" s="288"/>
      <c r="BB332" s="288"/>
      <c r="BC332" s="288"/>
      <c r="BD332" s="288"/>
      <c r="BE332" s="288"/>
      <c r="BF332" s="288"/>
      <c r="BG332" s="288"/>
      <c r="BH332" s="288"/>
      <c r="BI332" s="288"/>
      <c r="BJ332" s="288"/>
      <c r="BK332" s="288"/>
      <c r="BL332" s="288"/>
      <c r="BM332" s="288"/>
      <c r="BN332" s="288"/>
      <c r="BO332" s="288"/>
      <c r="BP332" s="288"/>
      <c r="BQ332" s="289"/>
      <c r="BR332" s="289"/>
      <c r="BS332" s="289"/>
      <c r="BT332" s="289"/>
    </row>
    <row r="333" spans="1:72" ht="12.75" x14ac:dyDescent="0.2">
      <c r="A333" s="297"/>
      <c r="B333" s="297"/>
      <c r="C333" s="297"/>
      <c r="D333" s="297"/>
      <c r="E333" s="297"/>
      <c r="F333" s="297"/>
      <c r="G333" s="297"/>
      <c r="H333" s="297"/>
      <c r="I333" s="288"/>
      <c r="J333" s="288"/>
      <c r="K333" s="288"/>
      <c r="L333" s="288"/>
      <c r="M333" s="288"/>
      <c r="N333" s="288"/>
      <c r="O333" s="288"/>
      <c r="P333" s="288"/>
      <c r="Q333" s="288"/>
      <c r="R333" s="288"/>
      <c r="S333" s="288"/>
      <c r="T333" s="288"/>
      <c r="U333" s="288"/>
      <c r="V333" s="288"/>
      <c r="W333" s="288"/>
      <c r="X333" s="288"/>
      <c r="Y333" s="288"/>
      <c r="Z333" s="288"/>
      <c r="AA333" s="288"/>
      <c r="AB333" s="288"/>
      <c r="AC333" s="288"/>
      <c r="AD333" s="288"/>
      <c r="AE333" s="288"/>
      <c r="AF333" s="288"/>
      <c r="AG333" s="288"/>
      <c r="AH333" s="288"/>
      <c r="AI333" s="288"/>
      <c r="AJ333" s="288"/>
      <c r="AK333" s="288"/>
      <c r="AL333" s="288"/>
      <c r="AM333" s="288"/>
      <c r="AN333" s="288"/>
      <c r="AO333" s="288"/>
      <c r="AP333" s="288"/>
      <c r="AQ333" s="288"/>
      <c r="AR333" s="288"/>
      <c r="AS333" s="288"/>
      <c r="AT333" s="288"/>
      <c r="AU333" s="288"/>
      <c r="AV333" s="288"/>
      <c r="AW333" s="288"/>
      <c r="AX333" s="288"/>
      <c r="AY333" s="288"/>
      <c r="AZ333" s="288"/>
      <c r="BA333" s="288"/>
      <c r="BB333" s="288"/>
      <c r="BC333" s="288"/>
      <c r="BD333" s="288"/>
      <c r="BE333" s="288"/>
      <c r="BF333" s="288"/>
      <c r="BG333" s="288"/>
      <c r="BH333" s="288"/>
      <c r="BI333" s="288"/>
      <c r="BJ333" s="288"/>
      <c r="BK333" s="288"/>
      <c r="BL333" s="288"/>
      <c r="BM333" s="288"/>
      <c r="BN333" s="288"/>
      <c r="BO333" s="288"/>
      <c r="BP333" s="288"/>
      <c r="BQ333" s="289"/>
      <c r="BR333" s="289"/>
      <c r="BS333" s="289"/>
      <c r="BT333" s="289"/>
    </row>
    <row r="334" spans="1:72" ht="12.75" x14ac:dyDescent="0.2">
      <c r="A334" s="297"/>
      <c r="B334" s="297"/>
      <c r="C334" s="297"/>
      <c r="D334" s="297"/>
      <c r="E334" s="297"/>
      <c r="F334" s="297"/>
      <c r="G334" s="297"/>
      <c r="H334" s="297"/>
      <c r="I334" s="288"/>
      <c r="J334" s="288"/>
      <c r="K334" s="288"/>
      <c r="L334" s="288"/>
      <c r="M334" s="288"/>
      <c r="N334" s="288"/>
      <c r="O334" s="288"/>
      <c r="P334" s="288"/>
      <c r="Q334" s="288"/>
      <c r="R334" s="288"/>
      <c r="S334" s="288"/>
      <c r="T334" s="288"/>
      <c r="U334" s="288"/>
      <c r="V334" s="288"/>
      <c r="W334" s="288"/>
      <c r="X334" s="288"/>
      <c r="Y334" s="288"/>
      <c r="Z334" s="288"/>
      <c r="AA334" s="288"/>
      <c r="AB334" s="288"/>
      <c r="AC334" s="288"/>
      <c r="AD334" s="288"/>
      <c r="AE334" s="288"/>
      <c r="AF334" s="288"/>
      <c r="AG334" s="288"/>
      <c r="AH334" s="288"/>
      <c r="AI334" s="288"/>
      <c r="AJ334" s="288"/>
      <c r="AK334" s="288"/>
      <c r="AL334" s="288"/>
      <c r="AM334" s="288"/>
      <c r="AN334" s="288"/>
      <c r="AO334" s="288"/>
      <c r="AP334" s="288"/>
      <c r="AQ334" s="288"/>
      <c r="AR334" s="288"/>
      <c r="AS334" s="288"/>
      <c r="AT334" s="288"/>
      <c r="AU334" s="288"/>
      <c r="AV334" s="288"/>
      <c r="AW334" s="288"/>
      <c r="AX334" s="288"/>
      <c r="AY334" s="288"/>
      <c r="AZ334" s="288"/>
      <c r="BA334" s="288"/>
      <c r="BB334" s="288"/>
      <c r="BC334" s="288"/>
      <c r="BD334" s="288"/>
      <c r="BE334" s="288"/>
      <c r="BF334" s="288"/>
      <c r="BG334" s="288"/>
      <c r="BH334" s="288"/>
      <c r="BI334" s="288"/>
      <c r="BJ334" s="288"/>
      <c r="BK334" s="288"/>
      <c r="BL334" s="288"/>
      <c r="BM334" s="288"/>
      <c r="BN334" s="288"/>
      <c r="BO334" s="288"/>
      <c r="BP334" s="288"/>
      <c r="BQ334" s="289"/>
      <c r="BR334" s="289"/>
      <c r="BS334" s="289"/>
      <c r="BT334" s="289"/>
    </row>
    <row r="335" spans="1:72" ht="12.75" x14ac:dyDescent="0.2">
      <c r="A335" s="297"/>
      <c r="B335" s="297"/>
      <c r="C335" s="297"/>
      <c r="D335" s="297"/>
      <c r="E335" s="297"/>
      <c r="F335" s="297"/>
      <c r="G335" s="297"/>
      <c r="H335" s="297"/>
      <c r="I335" s="288"/>
      <c r="J335" s="288"/>
      <c r="K335" s="288"/>
      <c r="L335" s="288"/>
      <c r="M335" s="288"/>
      <c r="N335" s="288"/>
      <c r="O335" s="288"/>
      <c r="P335" s="288"/>
      <c r="Q335" s="288"/>
      <c r="R335" s="288"/>
      <c r="S335" s="288"/>
      <c r="T335" s="288"/>
      <c r="U335" s="288"/>
      <c r="V335" s="288"/>
      <c r="W335" s="288"/>
      <c r="X335" s="288"/>
      <c r="Y335" s="288"/>
      <c r="Z335" s="288"/>
      <c r="AA335" s="288"/>
      <c r="AB335" s="288"/>
      <c r="AC335" s="288"/>
      <c r="AD335" s="288"/>
      <c r="AE335" s="288"/>
      <c r="AF335" s="288"/>
      <c r="AG335" s="288"/>
      <c r="AH335" s="288"/>
      <c r="AI335" s="288"/>
      <c r="AJ335" s="288"/>
      <c r="AK335" s="288"/>
      <c r="AL335" s="288"/>
      <c r="AM335" s="288"/>
      <c r="AN335" s="288"/>
      <c r="AO335" s="288"/>
      <c r="AP335" s="288"/>
      <c r="AQ335" s="288"/>
      <c r="AR335" s="288"/>
      <c r="AS335" s="288"/>
      <c r="AT335" s="288"/>
      <c r="AU335" s="288"/>
      <c r="AV335" s="288"/>
      <c r="AW335" s="288"/>
      <c r="AX335" s="288"/>
      <c r="AY335" s="288"/>
      <c r="AZ335" s="288"/>
      <c r="BA335" s="288"/>
      <c r="BB335" s="288"/>
      <c r="BC335" s="288"/>
      <c r="BD335" s="288"/>
      <c r="BE335" s="288"/>
      <c r="BF335" s="288"/>
      <c r="BG335" s="288"/>
      <c r="BH335" s="288"/>
      <c r="BI335" s="288"/>
      <c r="BJ335" s="288"/>
      <c r="BK335" s="288"/>
      <c r="BL335" s="288"/>
      <c r="BM335" s="288"/>
      <c r="BN335" s="288"/>
      <c r="BO335" s="288"/>
      <c r="BP335" s="288"/>
      <c r="BQ335" s="289"/>
      <c r="BR335" s="289"/>
      <c r="BS335" s="289"/>
      <c r="BT335" s="289"/>
    </row>
    <row r="336" spans="1:72" ht="12.75" x14ac:dyDescent="0.2">
      <c r="A336" s="297"/>
      <c r="B336" s="297"/>
      <c r="C336" s="297"/>
      <c r="D336" s="297"/>
      <c r="E336" s="297"/>
      <c r="F336" s="297"/>
      <c r="G336" s="297"/>
      <c r="H336" s="297"/>
      <c r="I336" s="288"/>
      <c r="J336" s="288"/>
      <c r="K336" s="288"/>
      <c r="L336" s="288"/>
      <c r="M336" s="288"/>
      <c r="N336" s="288"/>
      <c r="O336" s="288"/>
      <c r="P336" s="288"/>
      <c r="Q336" s="288"/>
      <c r="R336" s="288"/>
      <c r="S336" s="288"/>
      <c r="T336" s="288"/>
      <c r="U336" s="288"/>
      <c r="V336" s="288"/>
      <c r="W336" s="288"/>
      <c r="X336" s="288"/>
      <c r="Y336" s="288"/>
      <c r="Z336" s="288"/>
      <c r="AA336" s="288"/>
      <c r="AB336" s="288"/>
      <c r="AC336" s="288"/>
      <c r="AD336" s="288"/>
      <c r="AE336" s="288"/>
      <c r="AF336" s="288"/>
      <c r="AG336" s="288"/>
      <c r="AH336" s="288"/>
      <c r="AI336" s="288"/>
      <c r="AJ336" s="288"/>
      <c r="AK336" s="288"/>
      <c r="AL336" s="288"/>
      <c r="AM336" s="288"/>
      <c r="AN336" s="288"/>
      <c r="AO336" s="288"/>
      <c r="AP336" s="288"/>
      <c r="AQ336" s="288"/>
      <c r="AR336" s="288"/>
      <c r="AS336" s="288"/>
      <c r="AT336" s="288"/>
      <c r="AU336" s="288"/>
      <c r="AV336" s="288"/>
      <c r="AW336" s="288"/>
      <c r="AX336" s="288"/>
      <c r="AY336" s="288"/>
      <c r="AZ336" s="288"/>
      <c r="BA336" s="288"/>
      <c r="BB336" s="288"/>
      <c r="BC336" s="288"/>
      <c r="BD336" s="288"/>
      <c r="BE336" s="288"/>
      <c r="BF336" s="288"/>
      <c r="BG336" s="288"/>
      <c r="BH336" s="288"/>
      <c r="BI336" s="288"/>
      <c r="BJ336" s="288"/>
      <c r="BK336" s="288"/>
      <c r="BL336" s="288"/>
      <c r="BM336" s="288"/>
      <c r="BN336" s="288"/>
      <c r="BO336" s="288"/>
      <c r="BP336" s="288"/>
      <c r="BQ336" s="289"/>
      <c r="BR336" s="289"/>
      <c r="BS336" s="289"/>
      <c r="BT336" s="289"/>
    </row>
    <row r="337" spans="1:72" ht="12.75" x14ac:dyDescent="0.2">
      <c r="A337" s="297"/>
      <c r="B337" s="297"/>
      <c r="C337" s="297"/>
      <c r="D337" s="297"/>
      <c r="E337" s="297"/>
      <c r="F337" s="297"/>
      <c r="G337" s="297"/>
      <c r="H337" s="297"/>
      <c r="I337" s="288"/>
      <c r="J337" s="288"/>
      <c r="K337" s="288"/>
      <c r="L337" s="288"/>
      <c r="M337" s="288"/>
      <c r="N337" s="288"/>
      <c r="O337" s="288"/>
      <c r="P337" s="288"/>
      <c r="Q337" s="288"/>
      <c r="R337" s="288"/>
      <c r="S337" s="288"/>
      <c r="T337" s="288"/>
      <c r="U337" s="288"/>
      <c r="V337" s="288"/>
      <c r="W337" s="288"/>
      <c r="X337" s="288"/>
      <c r="Y337" s="288"/>
      <c r="Z337" s="288"/>
      <c r="AA337" s="288"/>
      <c r="AB337" s="288"/>
      <c r="AC337" s="288"/>
      <c r="AD337" s="288"/>
      <c r="AE337" s="288"/>
      <c r="AF337" s="288"/>
      <c r="AG337" s="288"/>
      <c r="AH337" s="288"/>
      <c r="AI337" s="288"/>
      <c r="AJ337" s="288"/>
      <c r="AK337" s="288"/>
      <c r="AL337" s="288"/>
      <c r="AM337" s="288"/>
      <c r="AN337" s="288"/>
      <c r="AO337" s="288"/>
      <c r="AP337" s="288"/>
      <c r="AQ337" s="288"/>
      <c r="AR337" s="288"/>
      <c r="AS337" s="288"/>
      <c r="AT337" s="288"/>
      <c r="AU337" s="288"/>
      <c r="AV337" s="288"/>
      <c r="AW337" s="288"/>
      <c r="AX337" s="288"/>
      <c r="AY337" s="288"/>
      <c r="AZ337" s="288"/>
      <c r="BA337" s="288"/>
      <c r="BB337" s="288"/>
      <c r="BC337" s="288"/>
      <c r="BD337" s="288"/>
      <c r="BE337" s="288"/>
      <c r="BF337" s="288"/>
      <c r="BG337" s="288"/>
      <c r="BH337" s="288"/>
      <c r="BI337" s="288"/>
      <c r="BJ337" s="288"/>
      <c r="BK337" s="288"/>
      <c r="BL337" s="288"/>
      <c r="BM337" s="288"/>
      <c r="BN337" s="288"/>
      <c r="BO337" s="288"/>
      <c r="BP337" s="288"/>
      <c r="BQ337" s="289"/>
      <c r="BR337" s="289"/>
      <c r="BS337" s="289"/>
      <c r="BT337" s="289"/>
    </row>
    <row r="338" spans="1:72" ht="12.75" x14ac:dyDescent="0.2">
      <c r="A338" s="297"/>
      <c r="B338" s="297"/>
      <c r="C338" s="297"/>
      <c r="D338" s="297"/>
      <c r="E338" s="297"/>
      <c r="F338" s="297"/>
      <c r="G338" s="297"/>
      <c r="H338" s="297"/>
      <c r="I338" s="288"/>
      <c r="J338" s="288"/>
      <c r="K338" s="288"/>
      <c r="L338" s="288"/>
      <c r="M338" s="288"/>
      <c r="N338" s="288"/>
      <c r="O338" s="288"/>
      <c r="P338" s="288"/>
      <c r="Q338" s="288"/>
      <c r="R338" s="288"/>
      <c r="S338" s="288"/>
      <c r="T338" s="288"/>
      <c r="U338" s="288"/>
      <c r="V338" s="288"/>
      <c r="W338" s="288"/>
      <c r="X338" s="288"/>
      <c r="Y338" s="288"/>
      <c r="Z338" s="288"/>
      <c r="AA338" s="288"/>
      <c r="AB338" s="288"/>
      <c r="AC338" s="288"/>
      <c r="AD338" s="288"/>
      <c r="AE338" s="288"/>
      <c r="AF338" s="288"/>
      <c r="AG338" s="288"/>
      <c r="AH338" s="288"/>
      <c r="AI338" s="288"/>
      <c r="AJ338" s="288"/>
      <c r="AK338" s="288"/>
      <c r="AL338" s="288"/>
      <c r="AM338" s="288"/>
      <c r="AN338" s="288"/>
      <c r="AO338" s="288"/>
      <c r="AP338" s="288"/>
      <c r="AQ338" s="288"/>
      <c r="AR338" s="288"/>
      <c r="AS338" s="288"/>
      <c r="AT338" s="288"/>
      <c r="AU338" s="288"/>
      <c r="AV338" s="288"/>
      <c r="AW338" s="288"/>
      <c r="AX338" s="288"/>
      <c r="AY338" s="288"/>
      <c r="AZ338" s="288"/>
      <c r="BA338" s="288"/>
      <c r="BB338" s="288"/>
      <c r="BC338" s="288"/>
      <c r="BD338" s="288"/>
      <c r="BE338" s="288"/>
      <c r="BF338" s="288"/>
      <c r="BG338" s="288"/>
      <c r="BH338" s="288"/>
      <c r="BI338" s="288"/>
      <c r="BJ338" s="288"/>
      <c r="BK338" s="288"/>
      <c r="BL338" s="288"/>
      <c r="BM338" s="288"/>
      <c r="BN338" s="288"/>
      <c r="BO338" s="288"/>
      <c r="BP338" s="288"/>
      <c r="BQ338" s="289"/>
      <c r="BR338" s="289"/>
      <c r="BS338" s="289"/>
      <c r="BT338" s="289"/>
    </row>
    <row r="339" spans="1:72" ht="12.75" x14ac:dyDescent="0.2">
      <c r="A339" s="297"/>
      <c r="B339" s="297"/>
      <c r="C339" s="297"/>
      <c r="D339" s="297"/>
      <c r="E339" s="297"/>
      <c r="F339" s="297"/>
      <c r="G339" s="297"/>
      <c r="H339" s="297"/>
      <c r="I339" s="288"/>
      <c r="J339" s="288"/>
      <c r="K339" s="288"/>
      <c r="L339" s="288"/>
      <c r="M339" s="288"/>
      <c r="N339" s="288"/>
      <c r="O339" s="288"/>
      <c r="P339" s="288"/>
      <c r="Q339" s="288"/>
      <c r="R339" s="288"/>
      <c r="S339" s="288"/>
      <c r="T339" s="288"/>
      <c r="U339" s="288"/>
      <c r="V339" s="288"/>
      <c r="W339" s="288"/>
      <c r="X339" s="288"/>
      <c r="Y339" s="288"/>
      <c r="Z339" s="288"/>
      <c r="AA339" s="288"/>
      <c r="AB339" s="288"/>
      <c r="AC339" s="288"/>
      <c r="AD339" s="288"/>
      <c r="AE339" s="288"/>
      <c r="AF339" s="288"/>
      <c r="AG339" s="288"/>
      <c r="AH339" s="288"/>
      <c r="AI339" s="288"/>
      <c r="AJ339" s="288"/>
      <c r="AK339" s="288"/>
      <c r="AL339" s="288"/>
      <c r="AM339" s="288"/>
      <c r="AN339" s="288"/>
      <c r="AO339" s="288"/>
      <c r="AP339" s="288"/>
      <c r="AQ339" s="288"/>
      <c r="AR339" s="288"/>
      <c r="AS339" s="288"/>
      <c r="AT339" s="288"/>
      <c r="AU339" s="288"/>
      <c r="AV339" s="288"/>
      <c r="AW339" s="288"/>
      <c r="AX339" s="288"/>
      <c r="AY339" s="288"/>
      <c r="AZ339" s="288"/>
      <c r="BA339" s="288"/>
      <c r="BB339" s="288"/>
      <c r="BC339" s="288"/>
      <c r="BD339" s="288"/>
      <c r="BE339" s="288"/>
      <c r="BF339" s="288"/>
      <c r="BG339" s="288"/>
      <c r="BH339" s="288"/>
      <c r="BI339" s="288"/>
      <c r="BJ339" s="288"/>
      <c r="BK339" s="288"/>
      <c r="BL339" s="288"/>
      <c r="BM339" s="288"/>
      <c r="BN339" s="288"/>
      <c r="BO339" s="288"/>
      <c r="BP339" s="288"/>
      <c r="BQ339" s="289"/>
      <c r="BR339" s="289"/>
      <c r="BS339" s="289"/>
      <c r="BT339" s="289"/>
    </row>
    <row r="340" spans="1:72" ht="12.75" x14ac:dyDescent="0.2">
      <c r="A340" s="297"/>
      <c r="B340" s="297"/>
      <c r="C340" s="297"/>
      <c r="D340" s="297"/>
      <c r="E340" s="297"/>
      <c r="F340" s="297"/>
      <c r="G340" s="297"/>
      <c r="H340" s="297"/>
      <c r="I340" s="288"/>
      <c r="J340" s="288"/>
      <c r="K340" s="288"/>
      <c r="L340" s="288"/>
      <c r="M340" s="288"/>
      <c r="N340" s="288"/>
      <c r="O340" s="288"/>
      <c r="P340" s="288"/>
      <c r="Q340" s="288"/>
      <c r="R340" s="288"/>
      <c r="S340" s="288"/>
      <c r="T340" s="288"/>
      <c r="U340" s="288"/>
      <c r="V340" s="288"/>
      <c r="W340" s="288"/>
      <c r="X340" s="288"/>
      <c r="Y340" s="288"/>
      <c r="Z340" s="288"/>
      <c r="AA340" s="288"/>
      <c r="AB340" s="288"/>
      <c r="AC340" s="288"/>
      <c r="AD340" s="288"/>
      <c r="AE340" s="288"/>
      <c r="AF340" s="288"/>
      <c r="AG340" s="288"/>
      <c r="AH340" s="288"/>
      <c r="AI340" s="288"/>
      <c r="AJ340" s="288"/>
      <c r="AK340" s="288"/>
      <c r="AL340" s="288"/>
      <c r="AM340" s="288"/>
      <c r="AN340" s="288"/>
      <c r="AO340" s="288"/>
      <c r="AP340" s="288"/>
      <c r="AQ340" s="288"/>
      <c r="AR340" s="288"/>
      <c r="AS340" s="288"/>
      <c r="AT340" s="288"/>
      <c r="AU340" s="288"/>
      <c r="AV340" s="288"/>
      <c r="AW340" s="288"/>
      <c r="AX340" s="288"/>
      <c r="AY340" s="288"/>
      <c r="AZ340" s="288"/>
      <c r="BA340" s="288"/>
      <c r="BB340" s="288"/>
      <c r="BC340" s="288"/>
      <c r="BD340" s="288"/>
      <c r="BE340" s="288"/>
      <c r="BF340" s="288"/>
      <c r="BG340" s="288"/>
      <c r="BH340" s="288"/>
      <c r="BI340" s="288"/>
      <c r="BJ340" s="288"/>
      <c r="BK340" s="288"/>
      <c r="BL340" s="288"/>
      <c r="BM340" s="288"/>
      <c r="BN340" s="288"/>
      <c r="BO340" s="288"/>
      <c r="BP340" s="288"/>
      <c r="BQ340" s="289"/>
      <c r="BR340" s="289"/>
      <c r="BS340" s="289"/>
      <c r="BT340" s="289"/>
    </row>
    <row r="341" spans="1:72" ht="12.75" x14ac:dyDescent="0.2">
      <c r="A341" s="297"/>
      <c r="B341" s="297"/>
      <c r="C341" s="297"/>
      <c r="D341" s="297"/>
      <c r="E341" s="297"/>
      <c r="F341" s="297"/>
      <c r="G341" s="297"/>
      <c r="H341" s="297"/>
      <c r="I341" s="288"/>
      <c r="J341" s="288"/>
      <c r="K341" s="288"/>
      <c r="L341" s="288"/>
      <c r="M341" s="288"/>
      <c r="N341" s="288"/>
      <c r="O341" s="288"/>
      <c r="P341" s="288"/>
      <c r="Q341" s="288"/>
      <c r="R341" s="288"/>
      <c r="S341" s="288"/>
      <c r="T341" s="288"/>
      <c r="U341" s="288"/>
      <c r="V341" s="288"/>
      <c r="W341" s="288"/>
      <c r="X341" s="288"/>
      <c r="Y341" s="288"/>
      <c r="Z341" s="288"/>
      <c r="AA341" s="288"/>
      <c r="AB341" s="288"/>
      <c r="AC341" s="288"/>
      <c r="AD341" s="288"/>
      <c r="AE341" s="288"/>
      <c r="AF341" s="288"/>
      <c r="AG341" s="288"/>
      <c r="AH341" s="288"/>
      <c r="AI341" s="288"/>
      <c r="AJ341" s="288"/>
      <c r="AK341" s="288"/>
      <c r="AL341" s="288"/>
      <c r="AM341" s="288"/>
      <c r="AN341" s="288"/>
      <c r="AO341" s="288"/>
      <c r="AP341" s="288"/>
      <c r="AQ341" s="288"/>
      <c r="AR341" s="288"/>
      <c r="AS341" s="288"/>
      <c r="AT341" s="288"/>
      <c r="AU341" s="288"/>
      <c r="AV341" s="288"/>
      <c r="AW341" s="288"/>
      <c r="AX341" s="288"/>
      <c r="AY341" s="288"/>
      <c r="AZ341" s="288"/>
      <c r="BA341" s="288"/>
      <c r="BB341" s="288"/>
      <c r="BC341" s="288"/>
      <c r="BD341" s="288"/>
      <c r="BE341" s="288"/>
      <c r="BF341" s="288"/>
      <c r="BG341" s="288"/>
      <c r="BH341" s="288"/>
      <c r="BI341" s="288"/>
      <c r="BJ341" s="288"/>
      <c r="BK341" s="288"/>
      <c r="BL341" s="288"/>
      <c r="BM341" s="288"/>
      <c r="BN341" s="288"/>
      <c r="BO341" s="288"/>
      <c r="BP341" s="288"/>
      <c r="BQ341" s="289"/>
      <c r="BR341" s="289"/>
      <c r="BS341" s="289"/>
      <c r="BT341" s="289"/>
    </row>
    <row r="342" spans="1:72" ht="12.75" x14ac:dyDescent="0.2">
      <c r="A342" s="297"/>
      <c r="B342" s="297"/>
      <c r="C342" s="297"/>
      <c r="D342" s="297"/>
      <c r="E342" s="297"/>
      <c r="F342" s="297"/>
      <c r="G342" s="297"/>
      <c r="H342" s="297"/>
      <c r="I342" s="288"/>
      <c r="J342" s="288"/>
      <c r="K342" s="288"/>
      <c r="L342" s="288"/>
      <c r="M342" s="288"/>
      <c r="N342" s="288"/>
      <c r="O342" s="288"/>
      <c r="P342" s="288"/>
      <c r="Q342" s="288"/>
      <c r="R342" s="288"/>
      <c r="S342" s="288"/>
      <c r="T342" s="288"/>
      <c r="U342" s="288"/>
      <c r="V342" s="288"/>
      <c r="W342" s="288"/>
      <c r="X342" s="288"/>
      <c r="Y342" s="288"/>
      <c r="Z342" s="288"/>
      <c r="AA342" s="288"/>
      <c r="AB342" s="288"/>
      <c r="AC342" s="288"/>
      <c r="AD342" s="288"/>
      <c r="AE342" s="288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8"/>
      <c r="AS342" s="288"/>
      <c r="AT342" s="288"/>
      <c r="AU342" s="288"/>
      <c r="AV342" s="288"/>
      <c r="AW342" s="288"/>
      <c r="AX342" s="288"/>
      <c r="AY342" s="288"/>
      <c r="AZ342" s="288"/>
      <c r="BA342" s="288"/>
      <c r="BB342" s="288"/>
      <c r="BC342" s="288"/>
      <c r="BD342" s="288"/>
      <c r="BE342" s="288"/>
      <c r="BF342" s="288"/>
      <c r="BG342" s="288"/>
      <c r="BH342" s="288"/>
      <c r="BI342" s="288"/>
      <c r="BJ342" s="288"/>
      <c r="BK342" s="288"/>
      <c r="BL342" s="288"/>
      <c r="BM342" s="288"/>
      <c r="BN342" s="288"/>
      <c r="BO342" s="288"/>
      <c r="BP342" s="288"/>
      <c r="BQ342" s="289"/>
      <c r="BR342" s="289"/>
      <c r="BS342" s="289"/>
      <c r="BT342" s="289"/>
    </row>
    <row r="343" spans="1:72" ht="12.75" x14ac:dyDescent="0.2">
      <c r="A343" s="297"/>
      <c r="B343" s="297"/>
      <c r="C343" s="297"/>
      <c r="D343" s="297"/>
      <c r="E343" s="297"/>
      <c r="F343" s="297"/>
      <c r="G343" s="297"/>
      <c r="H343" s="297"/>
      <c r="I343" s="288"/>
      <c r="J343" s="288"/>
      <c r="K343" s="288"/>
      <c r="L343" s="288"/>
      <c r="M343" s="288"/>
      <c r="N343" s="288"/>
      <c r="O343" s="288"/>
      <c r="P343" s="288"/>
      <c r="Q343" s="288"/>
      <c r="R343" s="288"/>
      <c r="S343" s="288"/>
      <c r="T343" s="288"/>
      <c r="U343" s="288"/>
      <c r="V343" s="288"/>
      <c r="W343" s="288"/>
      <c r="X343" s="288"/>
      <c r="Y343" s="288"/>
      <c r="Z343" s="288"/>
      <c r="AA343" s="288"/>
      <c r="AB343" s="288"/>
      <c r="AC343" s="288"/>
      <c r="AD343" s="288"/>
      <c r="AE343" s="288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8"/>
      <c r="AS343" s="288"/>
      <c r="AT343" s="288"/>
      <c r="AU343" s="288"/>
      <c r="AV343" s="288"/>
      <c r="AW343" s="288"/>
      <c r="AX343" s="288"/>
      <c r="AY343" s="288"/>
      <c r="AZ343" s="288"/>
      <c r="BA343" s="288"/>
      <c r="BB343" s="288"/>
      <c r="BC343" s="288"/>
      <c r="BD343" s="288"/>
      <c r="BE343" s="288"/>
      <c r="BF343" s="288"/>
      <c r="BG343" s="288"/>
      <c r="BH343" s="288"/>
      <c r="BI343" s="288"/>
      <c r="BJ343" s="288"/>
      <c r="BK343" s="288"/>
      <c r="BL343" s="288"/>
      <c r="BM343" s="288"/>
      <c r="BN343" s="288"/>
      <c r="BO343" s="288"/>
      <c r="BP343" s="288"/>
      <c r="BQ343" s="289"/>
      <c r="BR343" s="289"/>
      <c r="BS343" s="289"/>
      <c r="BT343" s="289"/>
    </row>
    <row r="344" spans="1:72" ht="12.75" x14ac:dyDescent="0.2">
      <c r="A344" s="297"/>
      <c r="B344" s="297"/>
      <c r="C344" s="297"/>
      <c r="D344" s="297"/>
      <c r="E344" s="297"/>
      <c r="F344" s="297"/>
      <c r="G344" s="297"/>
      <c r="H344" s="297"/>
      <c r="I344" s="288"/>
      <c r="J344" s="288"/>
      <c r="K344" s="288"/>
      <c r="L344" s="288"/>
      <c r="M344" s="288"/>
      <c r="N344" s="288"/>
      <c r="O344" s="288"/>
      <c r="P344" s="288"/>
      <c r="Q344" s="288"/>
      <c r="R344" s="288"/>
      <c r="S344" s="288"/>
      <c r="T344" s="288"/>
      <c r="U344" s="288"/>
      <c r="V344" s="288"/>
      <c r="W344" s="288"/>
      <c r="X344" s="288"/>
      <c r="Y344" s="288"/>
      <c r="Z344" s="288"/>
      <c r="AA344" s="288"/>
      <c r="AB344" s="288"/>
      <c r="AC344" s="288"/>
      <c r="AD344" s="288"/>
      <c r="AE344" s="288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8"/>
      <c r="AS344" s="288"/>
      <c r="AT344" s="288"/>
      <c r="AU344" s="288"/>
      <c r="AV344" s="288"/>
      <c r="AW344" s="288"/>
      <c r="AX344" s="288"/>
      <c r="AY344" s="288"/>
      <c r="AZ344" s="288"/>
      <c r="BA344" s="288"/>
      <c r="BB344" s="288"/>
      <c r="BC344" s="288"/>
      <c r="BD344" s="288"/>
      <c r="BE344" s="288"/>
      <c r="BF344" s="288"/>
      <c r="BG344" s="288"/>
      <c r="BH344" s="288"/>
      <c r="BI344" s="288"/>
      <c r="BJ344" s="288"/>
      <c r="BK344" s="288"/>
      <c r="BL344" s="288"/>
      <c r="BM344" s="288"/>
      <c r="BN344" s="288"/>
      <c r="BO344" s="288"/>
      <c r="BP344" s="288"/>
      <c r="BQ344" s="289"/>
      <c r="BR344" s="289"/>
      <c r="BS344" s="289"/>
      <c r="BT344" s="289"/>
    </row>
    <row r="345" spans="1:72" ht="12.75" x14ac:dyDescent="0.2">
      <c r="A345" s="297"/>
      <c r="B345" s="297"/>
      <c r="C345" s="297"/>
      <c r="D345" s="297"/>
      <c r="E345" s="297"/>
      <c r="F345" s="297"/>
      <c r="G345" s="297"/>
      <c r="H345" s="297"/>
      <c r="I345" s="288"/>
      <c r="J345" s="288"/>
      <c r="K345" s="288"/>
      <c r="L345" s="288"/>
      <c r="M345" s="288"/>
      <c r="N345" s="288"/>
      <c r="O345" s="288"/>
      <c r="P345" s="288"/>
      <c r="Q345" s="288"/>
      <c r="R345" s="288"/>
      <c r="S345" s="288"/>
      <c r="T345" s="288"/>
      <c r="U345" s="288"/>
      <c r="V345" s="288"/>
      <c r="W345" s="288"/>
      <c r="X345" s="288"/>
      <c r="Y345" s="288"/>
      <c r="Z345" s="288"/>
      <c r="AA345" s="288"/>
      <c r="AB345" s="288"/>
      <c r="AC345" s="288"/>
      <c r="AD345" s="288"/>
      <c r="AE345" s="288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8"/>
      <c r="AS345" s="288"/>
      <c r="AT345" s="288"/>
      <c r="AU345" s="288"/>
      <c r="AV345" s="288"/>
      <c r="AW345" s="288"/>
      <c r="AX345" s="288"/>
      <c r="AY345" s="288"/>
      <c r="AZ345" s="288"/>
      <c r="BA345" s="288"/>
      <c r="BB345" s="288"/>
      <c r="BC345" s="288"/>
      <c r="BD345" s="288"/>
      <c r="BE345" s="288"/>
      <c r="BF345" s="288"/>
      <c r="BG345" s="288"/>
      <c r="BH345" s="288"/>
      <c r="BI345" s="288"/>
      <c r="BJ345" s="288"/>
      <c r="BK345" s="288"/>
      <c r="BL345" s="288"/>
      <c r="BM345" s="288"/>
      <c r="BN345" s="288"/>
      <c r="BO345" s="288"/>
      <c r="BP345" s="288"/>
      <c r="BQ345" s="289"/>
      <c r="BR345" s="289"/>
      <c r="BS345" s="289"/>
      <c r="BT345" s="289"/>
    </row>
    <row r="346" spans="1:72" ht="12.75" x14ac:dyDescent="0.2">
      <c r="A346" s="297"/>
      <c r="B346" s="297"/>
      <c r="C346" s="297"/>
      <c r="D346" s="297"/>
      <c r="E346" s="297"/>
      <c r="F346" s="297"/>
      <c r="G346" s="297"/>
      <c r="H346" s="297"/>
      <c r="I346" s="288"/>
      <c r="J346" s="288"/>
      <c r="K346" s="288"/>
      <c r="L346" s="288"/>
      <c r="M346" s="288"/>
      <c r="N346" s="288"/>
      <c r="O346" s="288"/>
      <c r="P346" s="288"/>
      <c r="Q346" s="288"/>
      <c r="R346" s="288"/>
      <c r="S346" s="288"/>
      <c r="T346" s="288"/>
      <c r="U346" s="288"/>
      <c r="V346" s="288"/>
      <c r="W346" s="288"/>
      <c r="X346" s="288"/>
      <c r="Y346" s="288"/>
      <c r="Z346" s="288"/>
      <c r="AA346" s="288"/>
      <c r="AB346" s="288"/>
      <c r="AC346" s="288"/>
      <c r="AD346" s="288"/>
      <c r="AE346" s="288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8"/>
      <c r="AS346" s="288"/>
      <c r="AT346" s="288"/>
      <c r="AU346" s="288"/>
      <c r="AV346" s="288"/>
      <c r="AW346" s="288"/>
      <c r="AX346" s="288"/>
      <c r="AY346" s="288"/>
      <c r="AZ346" s="288"/>
      <c r="BA346" s="288"/>
      <c r="BB346" s="288"/>
      <c r="BC346" s="288"/>
      <c r="BD346" s="288"/>
      <c r="BE346" s="288"/>
      <c r="BF346" s="288"/>
      <c r="BG346" s="288"/>
      <c r="BH346" s="288"/>
      <c r="BI346" s="288"/>
      <c r="BJ346" s="288"/>
      <c r="BK346" s="288"/>
      <c r="BL346" s="288"/>
      <c r="BM346" s="288"/>
      <c r="BN346" s="288"/>
      <c r="BO346" s="288"/>
      <c r="BP346" s="288"/>
      <c r="BQ346" s="289"/>
      <c r="BR346" s="289"/>
      <c r="BS346" s="289"/>
      <c r="BT346" s="289"/>
    </row>
    <row r="347" spans="1:72" ht="12.75" x14ac:dyDescent="0.2">
      <c r="A347" s="297"/>
      <c r="B347" s="297"/>
      <c r="C347" s="297"/>
      <c r="D347" s="297"/>
      <c r="E347" s="297"/>
      <c r="F347" s="297"/>
      <c r="G347" s="297"/>
      <c r="H347" s="297"/>
      <c r="I347" s="288"/>
      <c r="J347" s="288"/>
      <c r="K347" s="288"/>
      <c r="L347" s="288"/>
      <c r="M347" s="288"/>
      <c r="N347" s="288"/>
      <c r="O347" s="288"/>
      <c r="P347" s="288"/>
      <c r="Q347" s="288"/>
      <c r="R347" s="288"/>
      <c r="S347" s="288"/>
      <c r="T347" s="288"/>
      <c r="U347" s="288"/>
      <c r="V347" s="288"/>
      <c r="W347" s="288"/>
      <c r="X347" s="288"/>
      <c r="Y347" s="288"/>
      <c r="Z347" s="288"/>
      <c r="AA347" s="288"/>
      <c r="AB347" s="288"/>
      <c r="AC347" s="288"/>
      <c r="AD347" s="288"/>
      <c r="AE347" s="288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8"/>
      <c r="AS347" s="288"/>
      <c r="AT347" s="288"/>
      <c r="AU347" s="288"/>
      <c r="AV347" s="288"/>
      <c r="AW347" s="288"/>
      <c r="AX347" s="288"/>
      <c r="AY347" s="288"/>
      <c r="AZ347" s="288"/>
      <c r="BA347" s="288"/>
      <c r="BB347" s="288"/>
      <c r="BC347" s="288"/>
      <c r="BD347" s="288"/>
      <c r="BE347" s="288"/>
      <c r="BF347" s="288"/>
      <c r="BG347" s="288"/>
      <c r="BH347" s="288"/>
      <c r="BI347" s="288"/>
      <c r="BJ347" s="288"/>
      <c r="BK347" s="288"/>
      <c r="BL347" s="288"/>
      <c r="BM347" s="288"/>
      <c r="BN347" s="288"/>
      <c r="BO347" s="288"/>
      <c r="BP347" s="288"/>
      <c r="BQ347" s="289"/>
      <c r="BR347" s="289"/>
      <c r="BS347" s="289"/>
      <c r="BT347" s="289"/>
    </row>
    <row r="348" spans="1:72" ht="12.75" x14ac:dyDescent="0.2">
      <c r="A348" s="297"/>
      <c r="B348" s="297"/>
      <c r="C348" s="297"/>
      <c r="D348" s="297"/>
      <c r="E348" s="297"/>
      <c r="F348" s="297"/>
      <c r="G348" s="297"/>
      <c r="H348" s="297"/>
      <c r="I348" s="288"/>
      <c r="J348" s="288"/>
      <c r="K348" s="288"/>
      <c r="L348" s="288"/>
      <c r="M348" s="288"/>
      <c r="N348" s="288"/>
      <c r="O348" s="288"/>
      <c r="P348" s="288"/>
      <c r="Q348" s="288"/>
      <c r="R348" s="288"/>
      <c r="S348" s="288"/>
      <c r="T348" s="288"/>
      <c r="U348" s="288"/>
      <c r="V348" s="288"/>
      <c r="W348" s="288"/>
      <c r="X348" s="288"/>
      <c r="Y348" s="288"/>
      <c r="Z348" s="288"/>
      <c r="AA348" s="288"/>
      <c r="AB348" s="288"/>
      <c r="AC348" s="288"/>
      <c r="AD348" s="288"/>
      <c r="AE348" s="288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8"/>
      <c r="AS348" s="288"/>
      <c r="AT348" s="288"/>
      <c r="AU348" s="288"/>
      <c r="AV348" s="288"/>
      <c r="AW348" s="288"/>
      <c r="AX348" s="288"/>
      <c r="AY348" s="288"/>
      <c r="AZ348" s="288"/>
      <c r="BA348" s="288"/>
      <c r="BB348" s="288"/>
      <c r="BC348" s="288"/>
      <c r="BD348" s="288"/>
      <c r="BE348" s="288"/>
      <c r="BF348" s="288"/>
      <c r="BG348" s="288"/>
      <c r="BH348" s="288"/>
      <c r="BI348" s="288"/>
      <c r="BJ348" s="288"/>
      <c r="BK348" s="288"/>
      <c r="BL348" s="288"/>
      <c r="BM348" s="288"/>
      <c r="BN348" s="288"/>
      <c r="BO348" s="288"/>
      <c r="BP348" s="288"/>
      <c r="BQ348" s="289"/>
      <c r="BR348" s="289"/>
      <c r="BS348" s="289"/>
      <c r="BT348" s="289"/>
    </row>
    <row r="349" spans="1:72" ht="12.75" x14ac:dyDescent="0.2">
      <c r="A349" s="297"/>
      <c r="B349" s="297"/>
      <c r="C349" s="297"/>
      <c r="D349" s="297"/>
      <c r="E349" s="297"/>
      <c r="F349" s="297"/>
      <c r="G349" s="297"/>
      <c r="H349" s="297"/>
      <c r="I349" s="288"/>
      <c r="J349" s="288"/>
      <c r="K349" s="288"/>
      <c r="L349" s="288"/>
      <c r="M349" s="288"/>
      <c r="N349" s="288"/>
      <c r="O349" s="288"/>
      <c r="P349" s="288"/>
      <c r="Q349" s="288"/>
      <c r="R349" s="288"/>
      <c r="S349" s="288"/>
      <c r="T349" s="288"/>
      <c r="U349" s="288"/>
      <c r="V349" s="288"/>
      <c r="W349" s="288"/>
      <c r="X349" s="288"/>
      <c r="Y349" s="288"/>
      <c r="Z349" s="288"/>
      <c r="AA349" s="288"/>
      <c r="AB349" s="288"/>
      <c r="AC349" s="288"/>
      <c r="AD349" s="288"/>
      <c r="AE349" s="288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8"/>
      <c r="AS349" s="288"/>
      <c r="AT349" s="288"/>
      <c r="AU349" s="288"/>
      <c r="AV349" s="288"/>
      <c r="AW349" s="288"/>
      <c r="AX349" s="288"/>
      <c r="AY349" s="288"/>
      <c r="AZ349" s="288"/>
      <c r="BA349" s="288"/>
      <c r="BB349" s="288"/>
      <c r="BC349" s="288"/>
      <c r="BD349" s="288"/>
      <c r="BE349" s="288"/>
      <c r="BF349" s="288"/>
      <c r="BG349" s="288"/>
      <c r="BH349" s="288"/>
      <c r="BI349" s="288"/>
      <c r="BJ349" s="288"/>
      <c r="BK349" s="288"/>
      <c r="BL349" s="288"/>
      <c r="BM349" s="288"/>
      <c r="BN349" s="288"/>
      <c r="BO349" s="288"/>
      <c r="BP349" s="288"/>
      <c r="BQ349" s="289"/>
      <c r="BR349" s="289"/>
      <c r="BS349" s="289"/>
      <c r="BT349" s="289"/>
    </row>
    <row r="350" spans="1:72" ht="12.75" x14ac:dyDescent="0.2">
      <c r="A350" s="297"/>
      <c r="B350" s="297"/>
      <c r="C350" s="297"/>
      <c r="D350" s="297"/>
      <c r="E350" s="297"/>
      <c r="F350" s="297"/>
      <c r="G350" s="297"/>
      <c r="H350" s="297"/>
      <c r="I350" s="288"/>
      <c r="J350" s="288"/>
      <c r="K350" s="288"/>
      <c r="L350" s="288"/>
      <c r="M350" s="288"/>
      <c r="N350" s="288"/>
      <c r="O350" s="288"/>
      <c r="P350" s="288"/>
      <c r="Q350" s="288"/>
      <c r="R350" s="288"/>
      <c r="S350" s="288"/>
      <c r="T350" s="288"/>
      <c r="U350" s="288"/>
      <c r="V350" s="288"/>
      <c r="W350" s="288"/>
      <c r="X350" s="288"/>
      <c r="Y350" s="288"/>
      <c r="Z350" s="288"/>
      <c r="AA350" s="288"/>
      <c r="AB350" s="288"/>
      <c r="AC350" s="288"/>
      <c r="AD350" s="288"/>
      <c r="AE350" s="288"/>
      <c r="AF350" s="288"/>
      <c r="AG350" s="288"/>
      <c r="AH350" s="288"/>
      <c r="AI350" s="288"/>
      <c r="AJ350" s="288"/>
      <c r="AK350" s="288"/>
      <c r="AL350" s="288"/>
      <c r="AM350" s="288"/>
      <c r="AN350" s="288"/>
      <c r="AO350" s="288"/>
      <c r="AP350" s="288"/>
      <c r="AQ350" s="288"/>
      <c r="AR350" s="288"/>
      <c r="AS350" s="288"/>
      <c r="AT350" s="288"/>
      <c r="AU350" s="288"/>
      <c r="AV350" s="288"/>
      <c r="AW350" s="288"/>
      <c r="AX350" s="288"/>
      <c r="AY350" s="288"/>
      <c r="AZ350" s="288"/>
      <c r="BA350" s="288"/>
      <c r="BB350" s="288"/>
      <c r="BC350" s="288"/>
      <c r="BD350" s="288"/>
      <c r="BE350" s="288"/>
      <c r="BF350" s="288"/>
      <c r="BG350" s="288"/>
      <c r="BH350" s="288"/>
      <c r="BI350" s="288"/>
      <c r="BJ350" s="288"/>
      <c r="BK350" s="288"/>
      <c r="BL350" s="288"/>
      <c r="BM350" s="288"/>
      <c r="BN350" s="288"/>
      <c r="BO350" s="288"/>
      <c r="BP350" s="288"/>
      <c r="BQ350" s="289"/>
      <c r="BR350" s="289"/>
      <c r="BS350" s="289"/>
      <c r="BT350" s="289"/>
    </row>
    <row r="351" spans="1:72" ht="12.75" x14ac:dyDescent="0.2">
      <c r="A351" s="297"/>
      <c r="B351" s="297"/>
      <c r="C351" s="297"/>
      <c r="D351" s="297"/>
      <c r="E351" s="297"/>
      <c r="F351" s="297"/>
      <c r="G351" s="297"/>
      <c r="H351" s="297"/>
      <c r="I351" s="288"/>
      <c r="J351" s="288"/>
      <c r="K351" s="288"/>
      <c r="L351" s="288"/>
      <c r="M351" s="288"/>
      <c r="N351" s="288"/>
      <c r="O351" s="288"/>
      <c r="P351" s="288"/>
      <c r="Q351" s="288"/>
      <c r="R351" s="288"/>
      <c r="S351" s="288"/>
      <c r="T351" s="288"/>
      <c r="U351" s="288"/>
      <c r="V351" s="288"/>
      <c r="W351" s="288"/>
      <c r="X351" s="288"/>
      <c r="Y351" s="288"/>
      <c r="Z351" s="288"/>
      <c r="AA351" s="288"/>
      <c r="AB351" s="288"/>
      <c r="AC351" s="288"/>
      <c r="AD351" s="288"/>
      <c r="AE351" s="288"/>
      <c r="AF351" s="288"/>
      <c r="AG351" s="288"/>
      <c r="AH351" s="288"/>
      <c r="AI351" s="288"/>
      <c r="AJ351" s="288"/>
      <c r="AK351" s="288"/>
      <c r="AL351" s="288"/>
      <c r="AM351" s="288"/>
      <c r="AN351" s="288"/>
      <c r="AO351" s="288"/>
      <c r="AP351" s="288"/>
      <c r="AQ351" s="288"/>
      <c r="AR351" s="288"/>
      <c r="AS351" s="288"/>
      <c r="AT351" s="288"/>
      <c r="AU351" s="288"/>
      <c r="AV351" s="288"/>
      <c r="AW351" s="288"/>
      <c r="AX351" s="288"/>
      <c r="AY351" s="288"/>
      <c r="AZ351" s="288"/>
      <c r="BA351" s="288"/>
      <c r="BB351" s="288"/>
      <c r="BC351" s="288"/>
      <c r="BD351" s="288"/>
      <c r="BE351" s="288"/>
      <c r="BF351" s="288"/>
      <c r="BG351" s="288"/>
      <c r="BH351" s="288"/>
      <c r="BI351" s="288"/>
      <c r="BJ351" s="288"/>
      <c r="BK351" s="288"/>
      <c r="BL351" s="288"/>
      <c r="BM351" s="288"/>
      <c r="BN351" s="288"/>
      <c r="BO351" s="288"/>
      <c r="BP351" s="288"/>
      <c r="BQ351" s="289"/>
      <c r="BR351" s="289"/>
      <c r="BS351" s="289"/>
      <c r="BT351" s="289"/>
    </row>
    <row r="352" spans="1:72" ht="12.75" x14ac:dyDescent="0.2">
      <c r="A352" s="297"/>
      <c r="B352" s="297"/>
      <c r="C352" s="297"/>
      <c r="D352" s="297"/>
      <c r="E352" s="297"/>
      <c r="F352" s="297"/>
      <c r="G352" s="297"/>
      <c r="H352" s="297"/>
      <c r="I352" s="288"/>
      <c r="J352" s="288"/>
      <c r="K352" s="288"/>
      <c r="L352" s="288"/>
      <c r="M352" s="288"/>
      <c r="N352" s="288"/>
      <c r="O352" s="288"/>
      <c r="P352" s="288"/>
      <c r="Q352" s="288"/>
      <c r="R352" s="288"/>
      <c r="S352" s="288"/>
      <c r="T352" s="288"/>
      <c r="U352" s="288"/>
      <c r="V352" s="288"/>
      <c r="W352" s="288"/>
      <c r="X352" s="288"/>
      <c r="Y352" s="288"/>
      <c r="Z352" s="288"/>
      <c r="AA352" s="288"/>
      <c r="AB352" s="288"/>
      <c r="AC352" s="288"/>
      <c r="AD352" s="288"/>
      <c r="AE352" s="288"/>
      <c r="AF352" s="288"/>
      <c r="AG352" s="288"/>
      <c r="AH352" s="288"/>
      <c r="AI352" s="288"/>
      <c r="AJ352" s="288"/>
      <c r="AK352" s="288"/>
      <c r="AL352" s="288"/>
      <c r="AM352" s="288"/>
      <c r="AN352" s="288"/>
      <c r="AO352" s="288"/>
      <c r="AP352" s="288"/>
      <c r="AQ352" s="288"/>
      <c r="AR352" s="288"/>
      <c r="AS352" s="288"/>
      <c r="AT352" s="288"/>
      <c r="AU352" s="288"/>
      <c r="AV352" s="288"/>
      <c r="AW352" s="288"/>
      <c r="AX352" s="288"/>
      <c r="AY352" s="288"/>
      <c r="AZ352" s="288"/>
      <c r="BA352" s="288"/>
      <c r="BB352" s="288"/>
      <c r="BC352" s="288"/>
      <c r="BD352" s="288"/>
      <c r="BE352" s="288"/>
      <c r="BF352" s="288"/>
      <c r="BG352" s="288"/>
      <c r="BH352" s="288"/>
      <c r="BI352" s="288"/>
      <c r="BJ352" s="288"/>
      <c r="BK352" s="288"/>
      <c r="BL352" s="288"/>
      <c r="BM352" s="288"/>
      <c r="BN352" s="288"/>
      <c r="BO352" s="288"/>
      <c r="BP352" s="288"/>
      <c r="BQ352" s="289"/>
      <c r="BR352" s="289"/>
      <c r="BS352" s="289"/>
      <c r="BT352" s="289"/>
    </row>
    <row r="353" spans="1:72" ht="12.75" x14ac:dyDescent="0.2">
      <c r="A353" s="297"/>
      <c r="B353" s="297"/>
      <c r="C353" s="297"/>
      <c r="D353" s="297"/>
      <c r="E353" s="297"/>
      <c r="F353" s="297"/>
      <c r="G353" s="297"/>
      <c r="H353" s="297"/>
      <c r="I353" s="288"/>
      <c r="J353" s="288"/>
      <c r="K353" s="288"/>
      <c r="L353" s="288"/>
      <c r="M353" s="288"/>
      <c r="N353" s="288"/>
      <c r="O353" s="288"/>
      <c r="P353" s="288"/>
      <c r="Q353" s="288"/>
      <c r="R353" s="288"/>
      <c r="S353" s="288"/>
      <c r="T353" s="288"/>
      <c r="U353" s="288"/>
      <c r="V353" s="288"/>
      <c r="W353" s="288"/>
      <c r="X353" s="288"/>
      <c r="Y353" s="288"/>
      <c r="Z353" s="288"/>
      <c r="AA353" s="288"/>
      <c r="AB353" s="288"/>
      <c r="AC353" s="288"/>
      <c r="AD353" s="288"/>
      <c r="AE353" s="288"/>
      <c r="AF353" s="288"/>
      <c r="AG353" s="288"/>
      <c r="AH353" s="288"/>
      <c r="AI353" s="288"/>
      <c r="AJ353" s="288"/>
      <c r="AK353" s="288"/>
      <c r="AL353" s="288"/>
      <c r="AM353" s="288"/>
      <c r="AN353" s="288"/>
      <c r="AO353" s="288"/>
      <c r="AP353" s="288"/>
      <c r="AQ353" s="288"/>
      <c r="AR353" s="288"/>
      <c r="AS353" s="288"/>
      <c r="AT353" s="288"/>
      <c r="AU353" s="288"/>
      <c r="AV353" s="288"/>
      <c r="AW353" s="288"/>
      <c r="AX353" s="288"/>
      <c r="AY353" s="288"/>
      <c r="AZ353" s="288"/>
      <c r="BA353" s="288"/>
      <c r="BB353" s="288"/>
      <c r="BC353" s="288"/>
      <c r="BD353" s="288"/>
      <c r="BE353" s="288"/>
      <c r="BF353" s="288"/>
      <c r="BG353" s="288"/>
      <c r="BH353" s="288"/>
      <c r="BI353" s="288"/>
      <c r="BJ353" s="288"/>
      <c r="BK353" s="288"/>
      <c r="BL353" s="288"/>
      <c r="BM353" s="288"/>
      <c r="BN353" s="288"/>
      <c r="BO353" s="288"/>
      <c r="BP353" s="288"/>
      <c r="BQ353" s="289"/>
      <c r="BR353" s="289"/>
      <c r="BS353" s="289"/>
      <c r="BT353" s="289"/>
    </row>
    <row r="354" spans="1:72" ht="12.75" x14ac:dyDescent="0.2">
      <c r="A354" s="297"/>
      <c r="B354" s="297"/>
      <c r="C354" s="297"/>
      <c r="D354" s="297"/>
      <c r="E354" s="297"/>
      <c r="F354" s="297"/>
      <c r="G354" s="297"/>
      <c r="H354" s="297"/>
      <c r="I354" s="288"/>
      <c r="J354" s="288"/>
      <c r="K354" s="288"/>
      <c r="L354" s="288"/>
      <c r="M354" s="288"/>
      <c r="N354" s="288"/>
      <c r="O354" s="288"/>
      <c r="P354" s="288"/>
      <c r="Q354" s="288"/>
      <c r="R354" s="288"/>
      <c r="S354" s="288"/>
      <c r="T354" s="288"/>
      <c r="U354" s="288"/>
      <c r="V354" s="288"/>
      <c r="W354" s="288"/>
      <c r="X354" s="288"/>
      <c r="Y354" s="288"/>
      <c r="Z354" s="288"/>
      <c r="AA354" s="288"/>
      <c r="AB354" s="288"/>
      <c r="AC354" s="288"/>
      <c r="AD354" s="288"/>
      <c r="AE354" s="288"/>
      <c r="AF354" s="288"/>
      <c r="AG354" s="288"/>
      <c r="AH354" s="288"/>
      <c r="AI354" s="288"/>
      <c r="AJ354" s="288"/>
      <c r="AK354" s="288"/>
      <c r="AL354" s="288"/>
      <c r="AM354" s="288"/>
      <c r="AN354" s="288"/>
      <c r="AO354" s="288"/>
      <c r="AP354" s="288"/>
      <c r="AQ354" s="288"/>
      <c r="AR354" s="288"/>
      <c r="AS354" s="288"/>
      <c r="AT354" s="288"/>
      <c r="AU354" s="288"/>
      <c r="AV354" s="288"/>
      <c r="AW354" s="288"/>
      <c r="AX354" s="288"/>
      <c r="AY354" s="288"/>
      <c r="AZ354" s="288"/>
      <c r="BA354" s="288"/>
      <c r="BB354" s="288"/>
      <c r="BC354" s="288"/>
      <c r="BD354" s="288"/>
      <c r="BE354" s="288"/>
      <c r="BF354" s="288"/>
      <c r="BG354" s="288"/>
      <c r="BH354" s="288"/>
      <c r="BI354" s="288"/>
      <c r="BJ354" s="288"/>
      <c r="BK354" s="288"/>
      <c r="BL354" s="288"/>
      <c r="BM354" s="288"/>
      <c r="BN354" s="288"/>
      <c r="BO354" s="288"/>
      <c r="BP354" s="288"/>
      <c r="BQ354" s="289"/>
      <c r="BR354" s="289"/>
      <c r="BS354" s="289"/>
      <c r="BT354" s="289"/>
    </row>
    <row r="355" spans="1:72" ht="12.75" x14ac:dyDescent="0.2">
      <c r="A355" s="297"/>
      <c r="B355" s="297"/>
      <c r="C355" s="297"/>
      <c r="D355" s="297"/>
      <c r="E355" s="297"/>
      <c r="F355" s="297"/>
      <c r="G355" s="297"/>
      <c r="H355" s="297"/>
      <c r="I355" s="288"/>
      <c r="J355" s="288"/>
      <c r="K355" s="288"/>
      <c r="L355" s="288"/>
      <c r="M355" s="288"/>
      <c r="N355" s="288"/>
      <c r="O355" s="288"/>
      <c r="P355" s="288"/>
      <c r="Q355" s="288"/>
      <c r="R355" s="288"/>
      <c r="S355" s="288"/>
      <c r="T355" s="288"/>
      <c r="U355" s="288"/>
      <c r="V355" s="288"/>
      <c r="W355" s="288"/>
      <c r="X355" s="288"/>
      <c r="Y355" s="288"/>
      <c r="Z355" s="288"/>
      <c r="AA355" s="288"/>
      <c r="AB355" s="288"/>
      <c r="AC355" s="288"/>
      <c r="AD355" s="288"/>
      <c r="AE355" s="288"/>
      <c r="AF355" s="288"/>
      <c r="AG355" s="288"/>
      <c r="AH355" s="288"/>
      <c r="AI355" s="288"/>
      <c r="AJ355" s="288"/>
      <c r="AK355" s="288"/>
      <c r="AL355" s="288"/>
      <c r="AM355" s="288"/>
      <c r="AN355" s="288"/>
      <c r="AO355" s="288"/>
      <c r="AP355" s="288"/>
      <c r="AQ355" s="288"/>
      <c r="AR355" s="288"/>
      <c r="AS355" s="288"/>
      <c r="AT355" s="288"/>
      <c r="AU355" s="288"/>
      <c r="AV355" s="288"/>
      <c r="AW355" s="288"/>
      <c r="AX355" s="288"/>
      <c r="AY355" s="288"/>
      <c r="AZ355" s="288"/>
      <c r="BA355" s="288"/>
      <c r="BB355" s="288"/>
      <c r="BC355" s="288"/>
      <c r="BD355" s="288"/>
      <c r="BE355" s="288"/>
      <c r="BF355" s="288"/>
      <c r="BG355" s="288"/>
      <c r="BH355" s="288"/>
      <c r="BI355" s="288"/>
      <c r="BJ355" s="288"/>
      <c r="BK355" s="288"/>
      <c r="BL355" s="288"/>
      <c r="BM355" s="288"/>
      <c r="BN355" s="288"/>
      <c r="BO355" s="288"/>
      <c r="BP355" s="288"/>
      <c r="BQ355" s="289"/>
      <c r="BR355" s="289"/>
      <c r="BS355" s="289"/>
      <c r="BT355" s="289"/>
    </row>
    <row r="356" spans="1:72" ht="12.75" x14ac:dyDescent="0.2">
      <c r="A356" s="297"/>
      <c r="B356" s="297"/>
      <c r="C356" s="297"/>
      <c r="D356" s="297"/>
      <c r="E356" s="297"/>
      <c r="F356" s="297"/>
      <c r="G356" s="297"/>
      <c r="H356" s="297"/>
      <c r="I356" s="288"/>
      <c r="J356" s="288"/>
      <c r="K356" s="288"/>
      <c r="L356" s="288"/>
      <c r="M356" s="288"/>
      <c r="N356" s="288"/>
      <c r="O356" s="288"/>
      <c r="P356" s="288"/>
      <c r="Q356" s="288"/>
      <c r="R356" s="288"/>
      <c r="S356" s="288"/>
      <c r="T356" s="288"/>
      <c r="U356" s="288"/>
      <c r="V356" s="288"/>
      <c r="W356" s="288"/>
      <c r="X356" s="288"/>
      <c r="Y356" s="288"/>
      <c r="Z356" s="288"/>
      <c r="AA356" s="288"/>
      <c r="AB356" s="288"/>
      <c r="AC356" s="288"/>
      <c r="AD356" s="288"/>
      <c r="AE356" s="288"/>
      <c r="AF356" s="288"/>
      <c r="AG356" s="288"/>
      <c r="AH356" s="288"/>
      <c r="AI356" s="288"/>
      <c r="AJ356" s="288"/>
      <c r="AK356" s="288"/>
      <c r="AL356" s="288"/>
      <c r="AM356" s="288"/>
      <c r="AN356" s="288"/>
      <c r="AO356" s="288"/>
      <c r="AP356" s="288"/>
      <c r="AQ356" s="288"/>
      <c r="AR356" s="288"/>
      <c r="AS356" s="288"/>
      <c r="AT356" s="288"/>
      <c r="AU356" s="288"/>
      <c r="AV356" s="288"/>
      <c r="AW356" s="288"/>
      <c r="AX356" s="288"/>
      <c r="AY356" s="288"/>
      <c r="AZ356" s="288"/>
      <c r="BA356" s="288"/>
      <c r="BB356" s="288"/>
      <c r="BC356" s="288"/>
      <c r="BD356" s="288"/>
      <c r="BE356" s="288"/>
      <c r="BF356" s="288"/>
      <c r="BG356" s="288"/>
      <c r="BH356" s="288"/>
      <c r="BI356" s="288"/>
      <c r="BJ356" s="288"/>
      <c r="BK356" s="288"/>
      <c r="BL356" s="288"/>
      <c r="BM356" s="288"/>
      <c r="BN356" s="288"/>
      <c r="BO356" s="288"/>
      <c r="BP356" s="288"/>
      <c r="BQ356" s="289"/>
      <c r="BR356" s="289"/>
      <c r="BS356" s="289"/>
      <c r="BT356" s="289"/>
    </row>
    <row r="357" spans="1:72" ht="12.75" x14ac:dyDescent="0.2">
      <c r="A357" s="297"/>
      <c r="B357" s="297"/>
      <c r="C357" s="297"/>
      <c r="D357" s="297"/>
      <c r="E357" s="297"/>
      <c r="F357" s="297"/>
      <c r="G357" s="297"/>
      <c r="H357" s="297"/>
      <c r="I357" s="288"/>
      <c r="J357" s="288"/>
      <c r="K357" s="288"/>
      <c r="L357" s="288"/>
      <c r="M357" s="288"/>
      <c r="N357" s="288"/>
      <c r="O357" s="288"/>
      <c r="P357" s="288"/>
      <c r="Q357" s="288"/>
      <c r="R357" s="288"/>
      <c r="S357" s="288"/>
      <c r="T357" s="288"/>
      <c r="U357" s="288"/>
      <c r="V357" s="288"/>
      <c r="W357" s="288"/>
      <c r="X357" s="288"/>
      <c r="Y357" s="288"/>
      <c r="Z357" s="288"/>
      <c r="AA357" s="288"/>
      <c r="AB357" s="288"/>
      <c r="AC357" s="288"/>
      <c r="AD357" s="288"/>
      <c r="AE357" s="288"/>
      <c r="AF357" s="288"/>
      <c r="AG357" s="288"/>
      <c r="AH357" s="288"/>
      <c r="AI357" s="288"/>
      <c r="AJ357" s="288"/>
      <c r="AK357" s="288"/>
      <c r="AL357" s="288"/>
      <c r="AM357" s="288"/>
      <c r="AN357" s="288"/>
      <c r="AO357" s="288"/>
      <c r="AP357" s="288"/>
      <c r="AQ357" s="288"/>
      <c r="AR357" s="288"/>
      <c r="AS357" s="288"/>
      <c r="AT357" s="288"/>
      <c r="AU357" s="288"/>
      <c r="AV357" s="288"/>
      <c r="AW357" s="288"/>
      <c r="AX357" s="288"/>
      <c r="AY357" s="288"/>
      <c r="AZ357" s="288"/>
      <c r="BA357" s="288"/>
      <c r="BB357" s="288"/>
      <c r="BC357" s="288"/>
      <c r="BD357" s="288"/>
      <c r="BE357" s="288"/>
      <c r="BF357" s="288"/>
      <c r="BG357" s="288"/>
      <c r="BH357" s="288"/>
      <c r="BI357" s="288"/>
      <c r="BJ357" s="288"/>
      <c r="BK357" s="288"/>
      <c r="BL357" s="288"/>
      <c r="BM357" s="288"/>
      <c r="BN357" s="288"/>
      <c r="BO357" s="288"/>
      <c r="BP357" s="288"/>
      <c r="BQ357" s="289"/>
      <c r="BR357" s="289"/>
      <c r="BS357" s="289"/>
      <c r="BT357" s="289"/>
    </row>
    <row r="358" spans="1:72" ht="12.75" x14ac:dyDescent="0.2">
      <c r="A358" s="297"/>
      <c r="B358" s="297"/>
      <c r="C358" s="297"/>
      <c r="D358" s="297"/>
      <c r="E358" s="297"/>
      <c r="F358" s="297"/>
      <c r="G358" s="297"/>
      <c r="H358" s="297"/>
      <c r="I358" s="288"/>
      <c r="J358" s="288"/>
      <c r="K358" s="288"/>
      <c r="L358" s="288"/>
      <c r="M358" s="288"/>
      <c r="N358" s="288"/>
      <c r="O358" s="288"/>
      <c r="P358" s="288"/>
      <c r="Q358" s="288"/>
      <c r="R358" s="288"/>
      <c r="S358" s="288"/>
      <c r="T358" s="288"/>
      <c r="U358" s="288"/>
      <c r="V358" s="288"/>
      <c r="W358" s="288"/>
      <c r="X358" s="288"/>
      <c r="Y358" s="288"/>
      <c r="Z358" s="288"/>
      <c r="AA358" s="288"/>
      <c r="AB358" s="288"/>
      <c r="AC358" s="288"/>
      <c r="AD358" s="288"/>
      <c r="AE358" s="288"/>
      <c r="AF358" s="288"/>
      <c r="AG358" s="288"/>
      <c r="AH358" s="288"/>
      <c r="AI358" s="288"/>
      <c r="AJ358" s="288"/>
      <c r="AK358" s="288"/>
      <c r="AL358" s="288"/>
      <c r="AM358" s="288"/>
      <c r="AN358" s="288"/>
      <c r="AO358" s="288"/>
      <c r="AP358" s="288"/>
      <c r="AQ358" s="288"/>
      <c r="AR358" s="288"/>
      <c r="AS358" s="288"/>
      <c r="AT358" s="288"/>
      <c r="AU358" s="288"/>
      <c r="AV358" s="288"/>
      <c r="AW358" s="288"/>
      <c r="AX358" s="288"/>
      <c r="AY358" s="288"/>
      <c r="AZ358" s="288"/>
      <c r="BA358" s="288"/>
      <c r="BB358" s="288"/>
      <c r="BC358" s="288"/>
      <c r="BD358" s="288"/>
      <c r="BE358" s="288"/>
      <c r="BF358" s="288"/>
      <c r="BG358" s="288"/>
      <c r="BH358" s="288"/>
      <c r="BI358" s="288"/>
      <c r="BJ358" s="288"/>
      <c r="BK358" s="288"/>
      <c r="BL358" s="288"/>
      <c r="BM358" s="288"/>
      <c r="BN358" s="288"/>
      <c r="BO358" s="288"/>
      <c r="BP358" s="288"/>
      <c r="BQ358" s="289"/>
      <c r="BR358" s="289"/>
      <c r="BS358" s="289"/>
      <c r="BT358" s="289"/>
    </row>
    <row r="359" spans="1:72" ht="12.75" x14ac:dyDescent="0.2">
      <c r="A359" s="297"/>
      <c r="B359" s="297"/>
      <c r="C359" s="297"/>
      <c r="D359" s="297"/>
      <c r="E359" s="297"/>
      <c r="F359" s="297"/>
      <c r="G359" s="297"/>
      <c r="H359" s="297"/>
      <c r="I359" s="288"/>
      <c r="J359" s="288"/>
      <c r="K359" s="288"/>
      <c r="L359" s="288"/>
      <c r="M359" s="288"/>
      <c r="N359" s="288"/>
      <c r="O359" s="288"/>
      <c r="P359" s="288"/>
      <c r="Q359" s="288"/>
      <c r="R359" s="288"/>
      <c r="S359" s="288"/>
      <c r="T359" s="288"/>
      <c r="U359" s="288"/>
      <c r="V359" s="288"/>
      <c r="W359" s="288"/>
      <c r="X359" s="288"/>
      <c r="Y359" s="288"/>
      <c r="Z359" s="288"/>
      <c r="AA359" s="288"/>
      <c r="AB359" s="288"/>
      <c r="AC359" s="288"/>
      <c r="AD359" s="288"/>
      <c r="AE359" s="288"/>
      <c r="AF359" s="288"/>
      <c r="AG359" s="288"/>
      <c r="AH359" s="288"/>
      <c r="AI359" s="288"/>
      <c r="AJ359" s="288"/>
      <c r="AK359" s="288"/>
      <c r="AL359" s="288"/>
      <c r="AM359" s="288"/>
      <c r="AN359" s="288"/>
      <c r="AO359" s="288"/>
      <c r="AP359" s="288"/>
      <c r="AQ359" s="288"/>
      <c r="AR359" s="288"/>
      <c r="AS359" s="288"/>
      <c r="AT359" s="288"/>
      <c r="AU359" s="288"/>
      <c r="AV359" s="288"/>
      <c r="AW359" s="288"/>
      <c r="AX359" s="288"/>
      <c r="AY359" s="288"/>
      <c r="AZ359" s="288"/>
      <c r="BA359" s="288"/>
      <c r="BB359" s="288"/>
      <c r="BC359" s="288"/>
      <c r="BD359" s="288"/>
      <c r="BE359" s="288"/>
      <c r="BF359" s="288"/>
      <c r="BG359" s="288"/>
      <c r="BH359" s="288"/>
      <c r="BI359" s="288"/>
      <c r="BJ359" s="288"/>
      <c r="BK359" s="288"/>
      <c r="BL359" s="288"/>
      <c r="BM359" s="288"/>
      <c r="BN359" s="288"/>
      <c r="BO359" s="288"/>
      <c r="BP359" s="288"/>
      <c r="BQ359" s="289"/>
      <c r="BR359" s="289"/>
      <c r="BS359" s="289"/>
      <c r="BT359" s="289"/>
    </row>
    <row r="360" spans="1:72" ht="12.75" x14ac:dyDescent="0.2">
      <c r="A360" s="297"/>
      <c r="B360" s="297"/>
      <c r="C360" s="297"/>
      <c r="D360" s="297"/>
      <c r="E360" s="297"/>
      <c r="F360" s="297"/>
      <c r="G360" s="297"/>
      <c r="H360" s="297"/>
      <c r="I360" s="288"/>
      <c r="J360" s="288"/>
      <c r="K360" s="288"/>
      <c r="L360" s="288"/>
      <c r="M360" s="288"/>
      <c r="N360" s="288"/>
      <c r="O360" s="288"/>
      <c r="P360" s="288"/>
      <c r="Q360" s="288"/>
      <c r="R360" s="288"/>
      <c r="S360" s="288"/>
      <c r="T360" s="288"/>
      <c r="U360" s="288"/>
      <c r="V360" s="288"/>
      <c r="W360" s="288"/>
      <c r="X360" s="288"/>
      <c r="Y360" s="288"/>
      <c r="Z360" s="288"/>
      <c r="AA360" s="288"/>
      <c r="AB360" s="288"/>
      <c r="AC360" s="288"/>
      <c r="AD360" s="288"/>
      <c r="AE360" s="288"/>
      <c r="AF360" s="288"/>
      <c r="AG360" s="288"/>
      <c r="AH360" s="288"/>
      <c r="AI360" s="288"/>
      <c r="AJ360" s="288"/>
      <c r="AK360" s="288"/>
      <c r="AL360" s="288"/>
      <c r="AM360" s="288"/>
      <c r="AN360" s="288"/>
      <c r="AO360" s="288"/>
      <c r="AP360" s="288"/>
      <c r="AQ360" s="288"/>
      <c r="AR360" s="288"/>
      <c r="AS360" s="288"/>
      <c r="AT360" s="288"/>
      <c r="AU360" s="288"/>
      <c r="AV360" s="288"/>
      <c r="AW360" s="288"/>
      <c r="AX360" s="288"/>
      <c r="AY360" s="288"/>
      <c r="AZ360" s="288"/>
      <c r="BA360" s="288"/>
      <c r="BB360" s="288"/>
      <c r="BC360" s="288"/>
      <c r="BD360" s="288"/>
      <c r="BE360" s="288"/>
      <c r="BF360" s="288"/>
      <c r="BG360" s="288"/>
      <c r="BH360" s="288"/>
      <c r="BI360" s="288"/>
      <c r="BJ360" s="288"/>
      <c r="BK360" s="288"/>
      <c r="BL360" s="288"/>
      <c r="BM360" s="288"/>
      <c r="BN360" s="288"/>
      <c r="BO360" s="288"/>
      <c r="BP360" s="288"/>
      <c r="BQ360" s="289"/>
      <c r="BR360" s="289"/>
      <c r="BS360" s="289"/>
      <c r="BT360" s="289"/>
    </row>
    <row r="361" spans="1:72" ht="12.75" x14ac:dyDescent="0.2">
      <c r="A361" s="297"/>
      <c r="B361" s="297"/>
      <c r="C361" s="297"/>
      <c r="D361" s="297"/>
      <c r="E361" s="297"/>
      <c r="F361" s="297"/>
      <c r="G361" s="297"/>
      <c r="H361" s="297"/>
      <c r="I361" s="288"/>
      <c r="J361" s="288"/>
      <c r="K361" s="288"/>
      <c r="L361" s="288"/>
      <c r="M361" s="288"/>
      <c r="N361" s="288"/>
      <c r="O361" s="288"/>
      <c r="P361" s="288"/>
      <c r="Q361" s="288"/>
      <c r="R361" s="288"/>
      <c r="S361" s="288"/>
      <c r="T361" s="288"/>
      <c r="U361" s="288"/>
      <c r="V361" s="288"/>
      <c r="W361" s="288"/>
      <c r="X361" s="288"/>
      <c r="Y361" s="288"/>
      <c r="Z361" s="288"/>
      <c r="AA361" s="288"/>
      <c r="AB361" s="288"/>
      <c r="AC361" s="288"/>
      <c r="AD361" s="288"/>
      <c r="AE361" s="288"/>
      <c r="AF361" s="288"/>
      <c r="AG361" s="288"/>
      <c r="AH361" s="288"/>
      <c r="AI361" s="288"/>
      <c r="AJ361" s="288"/>
      <c r="AK361" s="288"/>
      <c r="AL361" s="288"/>
      <c r="AM361" s="288"/>
      <c r="AN361" s="288"/>
      <c r="AO361" s="288"/>
      <c r="AP361" s="288"/>
      <c r="AQ361" s="288"/>
      <c r="AR361" s="288"/>
      <c r="AS361" s="288"/>
      <c r="AT361" s="288"/>
      <c r="AU361" s="288"/>
      <c r="AV361" s="288"/>
      <c r="AW361" s="288"/>
      <c r="AX361" s="288"/>
      <c r="AY361" s="288"/>
      <c r="AZ361" s="288"/>
      <c r="BA361" s="288"/>
      <c r="BB361" s="288"/>
      <c r="BC361" s="288"/>
      <c r="BD361" s="288"/>
      <c r="BE361" s="288"/>
      <c r="BF361" s="288"/>
      <c r="BG361" s="288"/>
      <c r="BH361" s="288"/>
      <c r="BI361" s="288"/>
      <c r="BJ361" s="288"/>
      <c r="BK361" s="288"/>
      <c r="BL361" s="288"/>
      <c r="BM361" s="288"/>
      <c r="BN361" s="288"/>
      <c r="BO361" s="288"/>
      <c r="BP361" s="288"/>
      <c r="BQ361" s="289"/>
      <c r="BR361" s="289"/>
      <c r="BS361" s="289"/>
      <c r="BT361" s="289"/>
    </row>
    <row r="362" spans="1:72" ht="12.75" x14ac:dyDescent="0.2">
      <c r="A362" s="297"/>
      <c r="B362" s="297"/>
      <c r="C362" s="297"/>
      <c r="D362" s="297"/>
      <c r="E362" s="297"/>
      <c r="F362" s="297"/>
      <c r="G362" s="297"/>
      <c r="H362" s="297"/>
      <c r="I362" s="288"/>
      <c r="J362" s="288"/>
      <c r="K362" s="288"/>
      <c r="L362" s="288"/>
      <c r="M362" s="288"/>
      <c r="N362" s="288"/>
      <c r="O362" s="288"/>
      <c r="P362" s="288"/>
      <c r="Q362" s="288"/>
      <c r="R362" s="288"/>
      <c r="S362" s="288"/>
      <c r="T362" s="288"/>
      <c r="U362" s="288"/>
      <c r="V362" s="288"/>
      <c r="W362" s="288"/>
      <c r="X362" s="288"/>
      <c r="Y362" s="288"/>
      <c r="Z362" s="288"/>
      <c r="AA362" s="288"/>
      <c r="AB362" s="288"/>
      <c r="AC362" s="288"/>
      <c r="AD362" s="288"/>
      <c r="AE362" s="288"/>
      <c r="AF362" s="288"/>
      <c r="AG362" s="288"/>
      <c r="AH362" s="288"/>
      <c r="AI362" s="288"/>
      <c r="AJ362" s="288"/>
      <c r="AK362" s="288"/>
      <c r="AL362" s="288"/>
      <c r="AM362" s="288"/>
      <c r="AN362" s="288"/>
      <c r="AO362" s="288"/>
      <c r="AP362" s="288"/>
      <c r="AQ362" s="288"/>
      <c r="AR362" s="288"/>
      <c r="AS362" s="288"/>
      <c r="AT362" s="288"/>
      <c r="AU362" s="288"/>
      <c r="AV362" s="288"/>
      <c r="AW362" s="288"/>
      <c r="AX362" s="288"/>
      <c r="AY362" s="288"/>
      <c r="AZ362" s="288"/>
      <c r="BA362" s="288"/>
      <c r="BB362" s="288"/>
      <c r="BC362" s="288"/>
      <c r="BD362" s="288"/>
      <c r="BE362" s="288"/>
      <c r="BF362" s="288"/>
      <c r="BG362" s="288"/>
      <c r="BH362" s="288"/>
      <c r="BI362" s="288"/>
      <c r="BJ362" s="288"/>
      <c r="BK362" s="288"/>
      <c r="BL362" s="288"/>
      <c r="BM362" s="288"/>
      <c r="BN362" s="288"/>
      <c r="BO362" s="288"/>
      <c r="BP362" s="288"/>
      <c r="BQ362" s="289"/>
      <c r="BR362" s="289"/>
      <c r="BS362" s="289"/>
      <c r="BT362" s="289"/>
    </row>
    <row r="363" spans="1:72" ht="12.75" x14ac:dyDescent="0.2">
      <c r="A363" s="297"/>
      <c r="B363" s="297"/>
      <c r="C363" s="297"/>
      <c r="D363" s="297"/>
      <c r="E363" s="297"/>
      <c r="F363" s="297"/>
      <c r="G363" s="297"/>
      <c r="H363" s="297"/>
      <c r="I363" s="288"/>
      <c r="J363" s="288"/>
      <c r="K363" s="288"/>
      <c r="L363" s="288"/>
      <c r="M363" s="288"/>
      <c r="N363" s="288"/>
      <c r="O363" s="288"/>
      <c r="P363" s="288"/>
      <c r="Q363" s="288"/>
      <c r="R363" s="288"/>
      <c r="S363" s="288"/>
      <c r="T363" s="288"/>
      <c r="U363" s="288"/>
      <c r="V363" s="288"/>
      <c r="W363" s="288"/>
      <c r="X363" s="288"/>
      <c r="Y363" s="288"/>
      <c r="Z363" s="288"/>
      <c r="AA363" s="288"/>
      <c r="AB363" s="288"/>
      <c r="AC363" s="288"/>
      <c r="AD363" s="288"/>
      <c r="AE363" s="288"/>
      <c r="AF363" s="288"/>
      <c r="AG363" s="288"/>
      <c r="AH363" s="288"/>
      <c r="AI363" s="288"/>
      <c r="AJ363" s="288"/>
      <c r="AK363" s="288"/>
      <c r="AL363" s="288"/>
      <c r="AM363" s="288"/>
      <c r="AN363" s="288"/>
      <c r="AO363" s="288"/>
      <c r="AP363" s="288"/>
      <c r="AQ363" s="288"/>
      <c r="AR363" s="288"/>
      <c r="AS363" s="288"/>
      <c r="AT363" s="288"/>
      <c r="AU363" s="288"/>
      <c r="AV363" s="288"/>
      <c r="AW363" s="288"/>
      <c r="AX363" s="288"/>
      <c r="AY363" s="288"/>
      <c r="AZ363" s="288"/>
      <c r="BA363" s="288"/>
      <c r="BB363" s="288"/>
      <c r="BC363" s="288"/>
      <c r="BD363" s="288"/>
      <c r="BE363" s="288"/>
      <c r="BF363" s="288"/>
      <c r="BG363" s="288"/>
      <c r="BH363" s="288"/>
      <c r="BI363" s="288"/>
      <c r="BJ363" s="288"/>
      <c r="BK363" s="288"/>
      <c r="BL363" s="288"/>
      <c r="BM363" s="288"/>
      <c r="BN363" s="288"/>
      <c r="BO363" s="288"/>
      <c r="BP363" s="288"/>
      <c r="BQ363" s="289"/>
      <c r="BR363" s="289"/>
      <c r="BS363" s="289"/>
      <c r="BT363" s="289"/>
    </row>
    <row r="364" spans="1:72" ht="12.75" x14ac:dyDescent="0.2">
      <c r="A364" s="297"/>
      <c r="B364" s="297"/>
      <c r="C364" s="297"/>
      <c r="D364" s="297"/>
      <c r="E364" s="297"/>
      <c r="F364" s="297"/>
      <c r="G364" s="297"/>
      <c r="H364" s="297"/>
      <c r="I364" s="288"/>
      <c r="J364" s="288"/>
      <c r="K364" s="288"/>
      <c r="L364" s="288"/>
      <c r="M364" s="288"/>
      <c r="N364" s="288"/>
      <c r="O364" s="288"/>
      <c r="P364" s="288"/>
      <c r="Q364" s="288"/>
      <c r="R364" s="288"/>
      <c r="S364" s="288"/>
      <c r="T364" s="288"/>
      <c r="U364" s="288"/>
      <c r="V364" s="288"/>
      <c r="W364" s="288"/>
      <c r="X364" s="288"/>
      <c r="Y364" s="288"/>
      <c r="Z364" s="288"/>
      <c r="AA364" s="288"/>
      <c r="AB364" s="288"/>
      <c r="AC364" s="288"/>
      <c r="AD364" s="288"/>
      <c r="AE364" s="288"/>
      <c r="AF364" s="288"/>
      <c r="AG364" s="288"/>
      <c r="AH364" s="288"/>
      <c r="AI364" s="288"/>
      <c r="AJ364" s="288"/>
      <c r="AK364" s="288"/>
      <c r="AL364" s="288"/>
      <c r="AM364" s="288"/>
      <c r="AN364" s="288"/>
      <c r="AO364" s="288"/>
      <c r="AP364" s="288"/>
      <c r="AQ364" s="288"/>
      <c r="AR364" s="288"/>
      <c r="AS364" s="288"/>
      <c r="AT364" s="288"/>
      <c r="AU364" s="288"/>
      <c r="AV364" s="288"/>
      <c r="AW364" s="288"/>
      <c r="AX364" s="288"/>
      <c r="AY364" s="288"/>
      <c r="AZ364" s="288"/>
      <c r="BA364" s="288"/>
      <c r="BB364" s="288"/>
      <c r="BC364" s="288"/>
      <c r="BD364" s="288"/>
      <c r="BE364" s="288"/>
      <c r="BF364" s="288"/>
      <c r="BG364" s="288"/>
      <c r="BH364" s="288"/>
      <c r="BI364" s="288"/>
      <c r="BJ364" s="288"/>
      <c r="BK364" s="288"/>
      <c r="BL364" s="288"/>
      <c r="BM364" s="288"/>
      <c r="BN364" s="288"/>
      <c r="BO364" s="288"/>
      <c r="BP364" s="288"/>
      <c r="BQ364" s="289"/>
      <c r="BR364" s="289"/>
      <c r="BS364" s="289"/>
      <c r="BT364" s="289"/>
    </row>
    <row r="365" spans="1:72" ht="12.75" x14ac:dyDescent="0.2">
      <c r="A365" s="297"/>
      <c r="B365" s="297"/>
      <c r="C365" s="297"/>
      <c r="D365" s="297"/>
      <c r="E365" s="297"/>
      <c r="F365" s="297"/>
      <c r="G365" s="297"/>
      <c r="H365" s="297"/>
      <c r="I365" s="288"/>
      <c r="J365" s="288"/>
      <c r="K365" s="288"/>
      <c r="L365" s="288"/>
      <c r="M365" s="288"/>
      <c r="N365" s="288"/>
      <c r="O365" s="288"/>
      <c r="P365" s="288"/>
      <c r="Q365" s="288"/>
      <c r="R365" s="288"/>
      <c r="S365" s="288"/>
      <c r="T365" s="288"/>
      <c r="U365" s="288"/>
      <c r="V365" s="288"/>
      <c r="W365" s="288"/>
      <c r="X365" s="288"/>
      <c r="Y365" s="288"/>
      <c r="Z365" s="288"/>
      <c r="AA365" s="288"/>
      <c r="AB365" s="288"/>
      <c r="AC365" s="288"/>
      <c r="AD365" s="288"/>
      <c r="AE365" s="288"/>
      <c r="AF365" s="288"/>
      <c r="AG365" s="288"/>
      <c r="AH365" s="288"/>
      <c r="AI365" s="288"/>
      <c r="AJ365" s="288"/>
      <c r="AK365" s="288"/>
      <c r="AL365" s="288"/>
      <c r="AM365" s="288"/>
      <c r="AN365" s="288"/>
      <c r="AO365" s="288"/>
      <c r="AP365" s="288"/>
      <c r="AQ365" s="288"/>
      <c r="AR365" s="288"/>
      <c r="AS365" s="288"/>
      <c r="AT365" s="288"/>
      <c r="AU365" s="288"/>
      <c r="AV365" s="288"/>
      <c r="AW365" s="288"/>
      <c r="AX365" s="288"/>
      <c r="AY365" s="288"/>
      <c r="AZ365" s="288"/>
      <c r="BA365" s="288"/>
      <c r="BB365" s="288"/>
      <c r="BC365" s="288"/>
      <c r="BD365" s="288"/>
      <c r="BE365" s="288"/>
      <c r="BF365" s="288"/>
      <c r="BG365" s="288"/>
      <c r="BH365" s="288"/>
      <c r="BI365" s="288"/>
      <c r="BJ365" s="288"/>
      <c r="BK365" s="288"/>
      <c r="BL365" s="288"/>
      <c r="BM365" s="288"/>
      <c r="BN365" s="288"/>
      <c r="BO365" s="288"/>
      <c r="BP365" s="288"/>
      <c r="BQ365" s="289"/>
      <c r="BR365" s="289"/>
      <c r="BS365" s="289"/>
      <c r="BT365" s="289"/>
    </row>
    <row r="366" spans="1:72" ht="12.75" x14ac:dyDescent="0.2">
      <c r="A366" s="297"/>
      <c r="B366" s="297"/>
      <c r="C366" s="297"/>
      <c r="D366" s="297"/>
      <c r="E366" s="297"/>
      <c r="F366" s="297"/>
      <c r="G366" s="297"/>
      <c r="H366" s="297"/>
      <c r="I366" s="288"/>
      <c r="J366" s="288"/>
      <c r="K366" s="288"/>
      <c r="L366" s="288"/>
      <c r="M366" s="288"/>
      <c r="N366" s="288"/>
      <c r="O366" s="288"/>
      <c r="P366" s="288"/>
      <c r="Q366" s="288"/>
      <c r="R366" s="288"/>
      <c r="S366" s="288"/>
      <c r="T366" s="288"/>
      <c r="U366" s="288"/>
      <c r="V366" s="288"/>
      <c r="W366" s="288"/>
      <c r="X366" s="288"/>
      <c r="Y366" s="288"/>
      <c r="Z366" s="288"/>
      <c r="AA366" s="288"/>
      <c r="AB366" s="288"/>
      <c r="AC366" s="288"/>
      <c r="AD366" s="288"/>
      <c r="AE366" s="288"/>
      <c r="AF366" s="288"/>
      <c r="AG366" s="288"/>
      <c r="AH366" s="288"/>
      <c r="AI366" s="288"/>
      <c r="AJ366" s="288"/>
      <c r="AK366" s="288"/>
      <c r="AL366" s="288"/>
      <c r="AM366" s="288"/>
      <c r="AN366" s="288"/>
      <c r="AO366" s="288"/>
      <c r="AP366" s="288"/>
      <c r="AQ366" s="288"/>
      <c r="AR366" s="288"/>
      <c r="AS366" s="288"/>
      <c r="AT366" s="288"/>
      <c r="AU366" s="288"/>
      <c r="AV366" s="288"/>
      <c r="AW366" s="288"/>
      <c r="AX366" s="288"/>
      <c r="AY366" s="288"/>
      <c r="AZ366" s="288"/>
      <c r="BA366" s="288"/>
      <c r="BB366" s="288"/>
      <c r="BC366" s="288"/>
      <c r="BD366" s="288"/>
      <c r="BE366" s="288"/>
      <c r="BF366" s="288"/>
      <c r="BG366" s="288"/>
      <c r="BH366" s="288"/>
      <c r="BI366" s="288"/>
      <c r="BJ366" s="288"/>
      <c r="BK366" s="288"/>
      <c r="BL366" s="288"/>
      <c r="BM366" s="288"/>
      <c r="BN366" s="288"/>
      <c r="BO366" s="288"/>
      <c r="BP366" s="288"/>
      <c r="BQ366" s="289"/>
      <c r="BR366" s="289"/>
      <c r="BS366" s="289"/>
      <c r="BT366" s="289"/>
    </row>
    <row r="367" spans="1:72" ht="12.75" x14ac:dyDescent="0.2">
      <c r="A367" s="297"/>
      <c r="B367" s="297"/>
      <c r="C367" s="297"/>
      <c r="D367" s="297"/>
      <c r="E367" s="297"/>
      <c r="F367" s="297"/>
      <c r="G367" s="297"/>
      <c r="H367" s="297"/>
      <c r="I367" s="288"/>
      <c r="J367" s="288"/>
      <c r="K367" s="288"/>
      <c r="L367" s="288"/>
      <c r="M367" s="288"/>
      <c r="N367" s="288"/>
      <c r="O367" s="288"/>
      <c r="P367" s="288"/>
      <c r="Q367" s="288"/>
      <c r="R367" s="288"/>
      <c r="S367" s="288"/>
      <c r="T367" s="288"/>
      <c r="U367" s="288"/>
      <c r="V367" s="288"/>
      <c r="W367" s="288"/>
      <c r="X367" s="288"/>
      <c r="Y367" s="288"/>
      <c r="Z367" s="288"/>
      <c r="AA367" s="288"/>
      <c r="AB367" s="288"/>
      <c r="AC367" s="288"/>
      <c r="AD367" s="288"/>
      <c r="AE367" s="288"/>
      <c r="AF367" s="288"/>
      <c r="AG367" s="288"/>
      <c r="AH367" s="288"/>
      <c r="AI367" s="288"/>
      <c r="AJ367" s="288"/>
      <c r="AK367" s="288"/>
      <c r="AL367" s="288"/>
      <c r="AM367" s="288"/>
      <c r="AN367" s="288"/>
      <c r="AO367" s="288"/>
      <c r="AP367" s="288"/>
      <c r="AQ367" s="288"/>
      <c r="AR367" s="288"/>
      <c r="AS367" s="288"/>
      <c r="AT367" s="288"/>
      <c r="AU367" s="288"/>
      <c r="AV367" s="288"/>
      <c r="AW367" s="288"/>
      <c r="AX367" s="288"/>
      <c r="AY367" s="288"/>
      <c r="AZ367" s="288"/>
      <c r="BA367" s="288"/>
      <c r="BB367" s="288"/>
      <c r="BC367" s="288"/>
      <c r="BD367" s="288"/>
      <c r="BE367" s="288"/>
      <c r="BF367" s="288"/>
      <c r="BG367" s="288"/>
      <c r="BH367" s="288"/>
      <c r="BI367" s="288"/>
      <c r="BJ367" s="288"/>
      <c r="BK367" s="288"/>
      <c r="BL367" s="288"/>
      <c r="BM367" s="288"/>
      <c r="BN367" s="288"/>
      <c r="BO367" s="288"/>
      <c r="BP367" s="288"/>
      <c r="BQ367" s="289"/>
      <c r="BR367" s="289"/>
      <c r="BS367" s="289"/>
      <c r="BT367" s="289"/>
    </row>
    <row r="368" spans="1:72" ht="12.75" x14ac:dyDescent="0.2">
      <c r="A368" s="297"/>
      <c r="B368" s="297"/>
      <c r="C368" s="297"/>
      <c r="D368" s="297"/>
      <c r="E368" s="297"/>
      <c r="F368" s="297"/>
      <c r="G368" s="297"/>
      <c r="H368" s="297"/>
      <c r="I368" s="288"/>
      <c r="J368" s="288"/>
      <c r="K368" s="288"/>
      <c r="L368" s="288"/>
      <c r="M368" s="288"/>
      <c r="N368" s="288"/>
      <c r="O368" s="288"/>
      <c r="P368" s="288"/>
      <c r="Q368" s="288"/>
      <c r="R368" s="288"/>
      <c r="S368" s="288"/>
      <c r="T368" s="288"/>
      <c r="U368" s="288"/>
      <c r="V368" s="288"/>
      <c r="W368" s="288"/>
      <c r="X368" s="288"/>
      <c r="Y368" s="288"/>
      <c r="Z368" s="288"/>
      <c r="AA368" s="288"/>
      <c r="AB368" s="288"/>
      <c r="AC368" s="288"/>
      <c r="AD368" s="288"/>
      <c r="AE368" s="288"/>
      <c r="AF368" s="288"/>
      <c r="AG368" s="288"/>
      <c r="AH368" s="288"/>
      <c r="AI368" s="288"/>
      <c r="AJ368" s="288"/>
      <c r="AK368" s="288"/>
      <c r="AL368" s="288"/>
      <c r="AM368" s="288"/>
      <c r="AN368" s="288"/>
      <c r="AO368" s="288"/>
      <c r="AP368" s="288"/>
      <c r="AQ368" s="288"/>
      <c r="AR368" s="288"/>
      <c r="AS368" s="288"/>
      <c r="AT368" s="288"/>
      <c r="AU368" s="288"/>
      <c r="AV368" s="288"/>
      <c r="AW368" s="288"/>
      <c r="AX368" s="288"/>
      <c r="AY368" s="288"/>
      <c r="AZ368" s="288"/>
      <c r="BA368" s="288"/>
      <c r="BB368" s="288"/>
      <c r="BC368" s="288"/>
      <c r="BD368" s="288"/>
      <c r="BE368" s="288"/>
      <c r="BF368" s="288"/>
      <c r="BG368" s="288"/>
      <c r="BH368" s="288"/>
      <c r="BI368" s="288"/>
      <c r="BJ368" s="288"/>
      <c r="BK368" s="288"/>
      <c r="BL368" s="288"/>
      <c r="BM368" s="288"/>
      <c r="BN368" s="288"/>
      <c r="BO368" s="288"/>
      <c r="BP368" s="288"/>
      <c r="BQ368" s="289"/>
      <c r="BR368" s="289"/>
      <c r="BS368" s="289"/>
      <c r="BT368" s="289"/>
    </row>
    <row r="369" spans="1:72" ht="12.75" x14ac:dyDescent="0.2">
      <c r="A369" s="297"/>
      <c r="B369" s="297"/>
      <c r="C369" s="297"/>
      <c r="D369" s="297"/>
      <c r="E369" s="297"/>
      <c r="F369" s="297"/>
      <c r="G369" s="297"/>
      <c r="H369" s="297"/>
      <c r="I369" s="288"/>
      <c r="J369" s="288"/>
      <c r="K369" s="288"/>
      <c r="L369" s="288"/>
      <c r="M369" s="288"/>
      <c r="N369" s="288"/>
      <c r="O369" s="288"/>
      <c r="P369" s="288"/>
      <c r="Q369" s="288"/>
      <c r="R369" s="288"/>
      <c r="S369" s="288"/>
      <c r="T369" s="288"/>
      <c r="U369" s="288"/>
      <c r="V369" s="288"/>
      <c r="W369" s="288"/>
      <c r="X369" s="288"/>
      <c r="Y369" s="288"/>
      <c r="Z369" s="288"/>
      <c r="AA369" s="288"/>
      <c r="AB369" s="288"/>
      <c r="AC369" s="288"/>
      <c r="AD369" s="288"/>
      <c r="AE369" s="288"/>
      <c r="AF369" s="288"/>
      <c r="AG369" s="288"/>
      <c r="AH369" s="288"/>
      <c r="AI369" s="288"/>
      <c r="AJ369" s="288"/>
      <c r="AK369" s="288"/>
      <c r="AL369" s="288"/>
      <c r="AM369" s="288"/>
      <c r="AN369" s="288"/>
      <c r="AO369" s="288"/>
      <c r="AP369" s="288"/>
      <c r="AQ369" s="288"/>
      <c r="AR369" s="288"/>
      <c r="AS369" s="288"/>
      <c r="AT369" s="288"/>
      <c r="AU369" s="288"/>
      <c r="AV369" s="288"/>
      <c r="AW369" s="288"/>
      <c r="AX369" s="288"/>
      <c r="AY369" s="288"/>
      <c r="AZ369" s="288"/>
      <c r="BA369" s="288"/>
      <c r="BB369" s="288"/>
      <c r="BC369" s="288"/>
      <c r="BD369" s="288"/>
      <c r="BE369" s="288"/>
      <c r="BF369" s="288"/>
      <c r="BG369" s="288"/>
      <c r="BH369" s="288"/>
      <c r="BI369" s="288"/>
      <c r="BJ369" s="288"/>
      <c r="BK369" s="288"/>
      <c r="BL369" s="288"/>
      <c r="BM369" s="288"/>
      <c r="BN369" s="288"/>
      <c r="BO369" s="288"/>
      <c r="BP369" s="288"/>
      <c r="BQ369" s="289"/>
      <c r="BR369" s="289"/>
      <c r="BS369" s="289"/>
      <c r="BT369" s="289"/>
    </row>
    <row r="370" spans="1:72" ht="12.75" x14ac:dyDescent="0.2">
      <c r="A370" s="297"/>
      <c r="B370" s="297"/>
      <c r="C370" s="297"/>
      <c r="D370" s="297"/>
      <c r="E370" s="297"/>
      <c r="F370" s="297"/>
      <c r="G370" s="297"/>
      <c r="H370" s="297"/>
      <c r="I370" s="288"/>
      <c r="J370" s="288"/>
      <c r="K370" s="288"/>
      <c r="L370" s="288"/>
      <c r="M370" s="288"/>
      <c r="N370" s="288"/>
      <c r="O370" s="288"/>
      <c r="P370" s="288"/>
      <c r="Q370" s="288"/>
      <c r="R370" s="288"/>
      <c r="S370" s="288"/>
      <c r="T370" s="288"/>
      <c r="U370" s="288"/>
      <c r="V370" s="288"/>
      <c r="W370" s="288"/>
      <c r="X370" s="288"/>
      <c r="Y370" s="288"/>
      <c r="Z370" s="288"/>
      <c r="AA370" s="288"/>
      <c r="AB370" s="288"/>
      <c r="AC370" s="288"/>
      <c r="AD370" s="288"/>
      <c r="AE370" s="288"/>
      <c r="AF370" s="288"/>
      <c r="AG370" s="288"/>
      <c r="AH370" s="288"/>
      <c r="AI370" s="288"/>
      <c r="AJ370" s="288"/>
      <c r="AK370" s="288"/>
      <c r="AL370" s="288"/>
      <c r="AM370" s="288"/>
      <c r="AN370" s="288"/>
      <c r="AO370" s="288"/>
      <c r="AP370" s="288"/>
      <c r="AQ370" s="288"/>
      <c r="AR370" s="288"/>
      <c r="AS370" s="288"/>
      <c r="AT370" s="288"/>
      <c r="AU370" s="288"/>
      <c r="AV370" s="288"/>
      <c r="AW370" s="288"/>
      <c r="AX370" s="288"/>
      <c r="AY370" s="288"/>
      <c r="AZ370" s="288"/>
      <c r="BA370" s="288"/>
      <c r="BB370" s="288"/>
      <c r="BC370" s="288"/>
      <c r="BD370" s="288"/>
      <c r="BE370" s="288"/>
      <c r="BF370" s="288"/>
      <c r="BG370" s="288"/>
      <c r="BH370" s="288"/>
      <c r="BI370" s="288"/>
      <c r="BJ370" s="288"/>
      <c r="BK370" s="288"/>
      <c r="BL370" s="288"/>
      <c r="BM370" s="288"/>
      <c r="BN370" s="288"/>
      <c r="BO370" s="288"/>
      <c r="BP370" s="288"/>
      <c r="BQ370" s="289"/>
      <c r="BR370" s="289"/>
      <c r="BS370" s="289"/>
      <c r="BT370" s="289"/>
    </row>
    <row r="371" spans="1:72" ht="12.75" x14ac:dyDescent="0.2">
      <c r="A371" s="297"/>
      <c r="B371" s="297"/>
      <c r="C371" s="297"/>
      <c r="D371" s="297"/>
      <c r="E371" s="297"/>
      <c r="F371" s="297"/>
      <c r="G371" s="297"/>
      <c r="H371" s="297"/>
      <c r="I371" s="288"/>
      <c r="J371" s="288"/>
      <c r="K371" s="288"/>
      <c r="L371" s="288"/>
      <c r="M371" s="288"/>
      <c r="N371" s="288"/>
      <c r="O371" s="288"/>
      <c r="P371" s="288"/>
      <c r="Q371" s="288"/>
      <c r="R371" s="288"/>
      <c r="S371" s="288"/>
      <c r="T371" s="288"/>
      <c r="U371" s="288"/>
      <c r="V371" s="288"/>
      <c r="W371" s="288"/>
      <c r="X371" s="288"/>
      <c r="Y371" s="288"/>
      <c r="Z371" s="288"/>
      <c r="AA371" s="288"/>
      <c r="AB371" s="288"/>
      <c r="AC371" s="288"/>
      <c r="AD371" s="288"/>
      <c r="AE371" s="288"/>
      <c r="AF371" s="288"/>
      <c r="AG371" s="288"/>
      <c r="AH371" s="288"/>
      <c r="AI371" s="288"/>
      <c r="AJ371" s="288"/>
      <c r="AK371" s="288"/>
      <c r="AL371" s="288"/>
      <c r="AM371" s="288"/>
      <c r="AN371" s="288"/>
      <c r="AO371" s="288"/>
      <c r="AP371" s="288"/>
      <c r="AQ371" s="288"/>
      <c r="AR371" s="288"/>
      <c r="AS371" s="288"/>
      <c r="AT371" s="288"/>
      <c r="AU371" s="288"/>
      <c r="AV371" s="288"/>
      <c r="AW371" s="288"/>
      <c r="AX371" s="288"/>
      <c r="AY371" s="288"/>
      <c r="AZ371" s="288"/>
      <c r="BA371" s="288"/>
      <c r="BB371" s="288"/>
      <c r="BC371" s="288"/>
      <c r="BD371" s="288"/>
      <c r="BE371" s="288"/>
      <c r="BF371" s="288"/>
      <c r="BG371" s="288"/>
      <c r="BH371" s="288"/>
      <c r="BI371" s="288"/>
      <c r="BJ371" s="288"/>
      <c r="BK371" s="288"/>
      <c r="BL371" s="288"/>
      <c r="BM371" s="288"/>
      <c r="BN371" s="288"/>
      <c r="BO371" s="288"/>
      <c r="BP371" s="288"/>
      <c r="BQ371" s="289"/>
      <c r="BR371" s="289"/>
      <c r="BS371" s="289"/>
      <c r="BT371" s="289"/>
    </row>
    <row r="372" spans="1:72" ht="12.75" x14ac:dyDescent="0.2">
      <c r="A372" s="297"/>
      <c r="B372" s="297"/>
      <c r="C372" s="297"/>
      <c r="D372" s="297"/>
      <c r="E372" s="297"/>
      <c r="F372" s="297"/>
      <c r="G372" s="297"/>
      <c r="H372" s="297"/>
      <c r="I372" s="288"/>
      <c r="J372" s="288"/>
      <c r="K372" s="288"/>
      <c r="L372" s="288"/>
      <c r="M372" s="288"/>
      <c r="N372" s="288"/>
      <c r="O372" s="288"/>
      <c r="P372" s="288"/>
      <c r="Q372" s="288"/>
      <c r="R372" s="288"/>
      <c r="S372" s="288"/>
      <c r="T372" s="288"/>
      <c r="U372" s="288"/>
      <c r="V372" s="288"/>
      <c r="W372" s="288"/>
      <c r="X372" s="288"/>
      <c r="Y372" s="288"/>
      <c r="Z372" s="288"/>
      <c r="AA372" s="288"/>
      <c r="AB372" s="288"/>
      <c r="AC372" s="288"/>
      <c r="AD372" s="288"/>
      <c r="AE372" s="288"/>
      <c r="AF372" s="288"/>
      <c r="AG372" s="288"/>
      <c r="AH372" s="288"/>
      <c r="AI372" s="288"/>
      <c r="AJ372" s="288"/>
      <c r="AK372" s="288"/>
      <c r="AL372" s="288"/>
      <c r="AM372" s="288"/>
      <c r="AN372" s="288"/>
      <c r="AO372" s="288"/>
      <c r="AP372" s="288"/>
      <c r="AQ372" s="288"/>
      <c r="AR372" s="288"/>
      <c r="AS372" s="288"/>
      <c r="AT372" s="288"/>
      <c r="AU372" s="288"/>
      <c r="AV372" s="288"/>
      <c r="AW372" s="288"/>
      <c r="AX372" s="288"/>
      <c r="AY372" s="288"/>
      <c r="AZ372" s="288"/>
      <c r="BA372" s="288"/>
      <c r="BB372" s="288"/>
      <c r="BC372" s="288"/>
      <c r="BD372" s="288"/>
      <c r="BE372" s="288"/>
      <c r="BF372" s="288"/>
      <c r="BG372" s="288"/>
      <c r="BH372" s="288"/>
      <c r="BI372" s="288"/>
      <c r="BJ372" s="288"/>
      <c r="BK372" s="288"/>
      <c r="BL372" s="288"/>
      <c r="BM372" s="288"/>
      <c r="BN372" s="288"/>
      <c r="BO372" s="288"/>
      <c r="BP372" s="288"/>
      <c r="BQ372" s="289"/>
      <c r="BR372" s="289"/>
      <c r="BS372" s="289"/>
      <c r="BT372" s="289"/>
    </row>
    <row r="373" spans="1:72" ht="12.75" x14ac:dyDescent="0.2">
      <c r="A373" s="297"/>
      <c r="B373" s="297"/>
      <c r="C373" s="297"/>
      <c r="D373" s="297"/>
      <c r="E373" s="297"/>
      <c r="F373" s="297"/>
      <c r="G373" s="297"/>
      <c r="H373" s="297"/>
      <c r="I373" s="288"/>
      <c r="J373" s="288"/>
      <c r="K373" s="288"/>
      <c r="L373" s="288"/>
      <c r="M373" s="288"/>
      <c r="N373" s="288"/>
      <c r="O373" s="288"/>
      <c r="P373" s="288"/>
      <c r="Q373" s="288"/>
      <c r="R373" s="288"/>
      <c r="S373" s="288"/>
      <c r="T373" s="288"/>
      <c r="U373" s="288"/>
      <c r="V373" s="288"/>
      <c r="W373" s="288"/>
      <c r="X373" s="288"/>
      <c r="Y373" s="288"/>
      <c r="Z373" s="288"/>
      <c r="AA373" s="288"/>
      <c r="AB373" s="288"/>
      <c r="AC373" s="288"/>
      <c r="AD373" s="288"/>
      <c r="AE373" s="288"/>
      <c r="AF373" s="288"/>
      <c r="AG373" s="288"/>
      <c r="AH373" s="288"/>
      <c r="AI373" s="288"/>
      <c r="AJ373" s="288"/>
      <c r="AK373" s="288"/>
      <c r="AL373" s="288"/>
      <c r="AM373" s="288"/>
      <c r="AN373" s="288"/>
      <c r="AO373" s="288"/>
      <c r="AP373" s="288"/>
      <c r="AQ373" s="288"/>
      <c r="AR373" s="288"/>
      <c r="AS373" s="288"/>
      <c r="AT373" s="288"/>
      <c r="AU373" s="288"/>
      <c r="AV373" s="288"/>
      <c r="AW373" s="288"/>
      <c r="AX373" s="288"/>
      <c r="AY373" s="288"/>
      <c r="AZ373" s="288"/>
      <c r="BA373" s="288"/>
      <c r="BB373" s="288"/>
      <c r="BC373" s="288"/>
      <c r="BD373" s="288"/>
      <c r="BE373" s="288"/>
      <c r="BF373" s="288"/>
      <c r="BG373" s="288"/>
      <c r="BH373" s="288"/>
      <c r="BI373" s="288"/>
      <c r="BJ373" s="288"/>
      <c r="BK373" s="288"/>
      <c r="BL373" s="288"/>
      <c r="BM373" s="288"/>
      <c r="BN373" s="288"/>
      <c r="BO373" s="288"/>
      <c r="BP373" s="288"/>
      <c r="BQ373" s="289"/>
      <c r="BR373" s="289"/>
      <c r="BS373" s="289"/>
      <c r="BT373" s="289"/>
    </row>
    <row r="374" spans="1:72" ht="12.75" x14ac:dyDescent="0.2">
      <c r="A374" s="297"/>
      <c r="B374" s="297"/>
      <c r="C374" s="297"/>
      <c r="D374" s="297"/>
      <c r="E374" s="297"/>
      <c r="F374" s="297"/>
      <c r="G374" s="297"/>
      <c r="H374" s="297"/>
      <c r="I374" s="288"/>
      <c r="J374" s="288"/>
      <c r="K374" s="288"/>
      <c r="L374" s="288"/>
      <c r="M374" s="288"/>
      <c r="N374" s="288"/>
      <c r="O374" s="288"/>
      <c r="P374" s="288"/>
      <c r="Q374" s="288"/>
      <c r="R374" s="288"/>
      <c r="S374" s="288"/>
      <c r="T374" s="288"/>
      <c r="U374" s="288"/>
      <c r="V374" s="288"/>
      <c r="W374" s="288"/>
      <c r="X374" s="288"/>
      <c r="Y374" s="288"/>
      <c r="Z374" s="288"/>
      <c r="AA374" s="288"/>
      <c r="AB374" s="288"/>
      <c r="AC374" s="288"/>
      <c r="AD374" s="288"/>
      <c r="AE374" s="288"/>
      <c r="AF374" s="288"/>
      <c r="AG374" s="288"/>
      <c r="AH374" s="288"/>
      <c r="AI374" s="288"/>
      <c r="AJ374" s="288"/>
      <c r="AK374" s="288"/>
      <c r="AL374" s="288"/>
      <c r="AM374" s="288"/>
      <c r="AN374" s="288"/>
      <c r="AO374" s="288"/>
      <c r="AP374" s="288"/>
      <c r="AQ374" s="288"/>
      <c r="AR374" s="288"/>
      <c r="AS374" s="288"/>
      <c r="AT374" s="288"/>
      <c r="AU374" s="288"/>
      <c r="AV374" s="288"/>
      <c r="AW374" s="288"/>
      <c r="AX374" s="288"/>
      <c r="AY374" s="288"/>
      <c r="AZ374" s="288"/>
      <c r="BA374" s="288"/>
      <c r="BB374" s="288"/>
      <c r="BC374" s="288"/>
      <c r="BD374" s="288"/>
      <c r="BE374" s="288"/>
      <c r="BF374" s="288"/>
      <c r="BG374" s="288"/>
      <c r="BH374" s="288"/>
      <c r="BI374" s="288"/>
      <c r="BJ374" s="288"/>
      <c r="BK374" s="288"/>
      <c r="BL374" s="288"/>
      <c r="BM374" s="288"/>
      <c r="BN374" s="288"/>
      <c r="BO374" s="288"/>
      <c r="BP374" s="288"/>
      <c r="BQ374" s="289"/>
      <c r="BR374" s="289"/>
      <c r="BS374" s="289"/>
      <c r="BT374" s="289"/>
    </row>
    <row r="375" spans="1:72" ht="12.75" x14ac:dyDescent="0.2">
      <c r="A375" s="297"/>
      <c r="B375" s="297"/>
      <c r="C375" s="297"/>
      <c r="D375" s="297"/>
      <c r="E375" s="297"/>
      <c r="F375" s="297"/>
      <c r="G375" s="297"/>
      <c r="H375" s="297"/>
      <c r="I375" s="288"/>
      <c r="J375" s="288"/>
      <c r="K375" s="288"/>
      <c r="L375" s="288"/>
      <c r="M375" s="288"/>
      <c r="N375" s="288"/>
      <c r="O375" s="288"/>
      <c r="P375" s="288"/>
      <c r="Q375" s="288"/>
      <c r="R375" s="288"/>
      <c r="S375" s="288"/>
      <c r="T375" s="288"/>
      <c r="U375" s="288"/>
      <c r="V375" s="288"/>
      <c r="W375" s="288"/>
      <c r="X375" s="288"/>
      <c r="Y375" s="288"/>
      <c r="Z375" s="288"/>
      <c r="AA375" s="288"/>
      <c r="AB375" s="288"/>
      <c r="AC375" s="288"/>
      <c r="AD375" s="288"/>
      <c r="AE375" s="288"/>
      <c r="AF375" s="288"/>
      <c r="AG375" s="288"/>
      <c r="AH375" s="288"/>
      <c r="AI375" s="288"/>
      <c r="AJ375" s="288"/>
      <c r="AK375" s="288"/>
      <c r="AL375" s="288"/>
      <c r="AM375" s="288"/>
      <c r="AN375" s="288"/>
      <c r="AO375" s="288"/>
      <c r="AP375" s="288"/>
      <c r="AQ375" s="288"/>
      <c r="AR375" s="288"/>
      <c r="AS375" s="288"/>
      <c r="AT375" s="288"/>
      <c r="AU375" s="288"/>
      <c r="AV375" s="288"/>
      <c r="AW375" s="288"/>
      <c r="AX375" s="288"/>
      <c r="AY375" s="288"/>
      <c r="AZ375" s="288"/>
      <c r="BA375" s="288"/>
      <c r="BB375" s="288"/>
      <c r="BC375" s="288"/>
      <c r="BD375" s="288"/>
      <c r="BE375" s="288"/>
      <c r="BF375" s="288"/>
      <c r="BG375" s="288"/>
      <c r="BH375" s="288"/>
      <c r="BI375" s="288"/>
      <c r="BJ375" s="288"/>
      <c r="BK375" s="288"/>
      <c r="BL375" s="288"/>
      <c r="BM375" s="288"/>
      <c r="BN375" s="288"/>
      <c r="BO375" s="288"/>
      <c r="BP375" s="288"/>
      <c r="BQ375" s="289"/>
      <c r="BR375" s="289"/>
      <c r="BS375" s="289"/>
      <c r="BT375" s="289"/>
    </row>
    <row r="376" spans="1:72" ht="12.75" x14ac:dyDescent="0.2">
      <c r="A376" s="297"/>
      <c r="B376" s="297"/>
      <c r="C376" s="297"/>
      <c r="D376" s="297"/>
      <c r="E376" s="297"/>
      <c r="F376" s="297"/>
      <c r="G376" s="297"/>
      <c r="H376" s="297"/>
      <c r="I376" s="288"/>
      <c r="J376" s="288"/>
      <c r="K376" s="288"/>
      <c r="L376" s="288"/>
      <c r="M376" s="288"/>
      <c r="N376" s="288"/>
      <c r="O376" s="288"/>
      <c r="P376" s="288"/>
      <c r="Q376" s="288"/>
      <c r="R376" s="288"/>
      <c r="S376" s="288"/>
      <c r="T376" s="288"/>
      <c r="U376" s="288"/>
      <c r="V376" s="288"/>
      <c r="W376" s="288"/>
      <c r="X376" s="288"/>
      <c r="Y376" s="288"/>
      <c r="Z376" s="288"/>
      <c r="AA376" s="288"/>
      <c r="AB376" s="288"/>
      <c r="AC376" s="288"/>
      <c r="AD376" s="288"/>
      <c r="AE376" s="288"/>
      <c r="AF376" s="288"/>
      <c r="AG376" s="288"/>
      <c r="AH376" s="288"/>
      <c r="AI376" s="288"/>
      <c r="AJ376" s="288"/>
      <c r="AK376" s="288"/>
      <c r="AL376" s="288"/>
      <c r="AM376" s="288"/>
      <c r="AN376" s="288"/>
      <c r="AO376" s="288"/>
      <c r="AP376" s="288"/>
      <c r="AQ376" s="288"/>
      <c r="AR376" s="288"/>
      <c r="AS376" s="288"/>
      <c r="AT376" s="288"/>
      <c r="AU376" s="288"/>
      <c r="AV376" s="288"/>
      <c r="AW376" s="288"/>
      <c r="AX376" s="288"/>
      <c r="AY376" s="288"/>
      <c r="AZ376" s="288"/>
      <c r="BA376" s="288"/>
      <c r="BB376" s="288"/>
      <c r="BC376" s="288"/>
      <c r="BD376" s="288"/>
      <c r="BE376" s="288"/>
      <c r="BF376" s="288"/>
      <c r="BG376" s="288"/>
      <c r="BH376" s="288"/>
      <c r="BI376" s="288"/>
      <c r="BJ376" s="288"/>
      <c r="BK376" s="288"/>
      <c r="BL376" s="288"/>
      <c r="BM376" s="288"/>
      <c r="BN376" s="288"/>
      <c r="BO376" s="288"/>
      <c r="BP376" s="288"/>
      <c r="BQ376" s="289"/>
      <c r="BR376" s="289"/>
      <c r="BS376" s="289"/>
      <c r="BT376" s="289"/>
    </row>
    <row r="377" spans="1:72" ht="12.75" x14ac:dyDescent="0.2">
      <c r="A377" s="297"/>
      <c r="B377" s="297"/>
      <c r="C377" s="297"/>
      <c r="D377" s="297"/>
      <c r="E377" s="297"/>
      <c r="F377" s="297"/>
      <c r="G377" s="297"/>
      <c r="H377" s="297"/>
      <c r="I377" s="288"/>
      <c r="J377" s="288"/>
      <c r="K377" s="288"/>
      <c r="L377" s="288"/>
      <c r="M377" s="288"/>
      <c r="N377" s="288"/>
      <c r="O377" s="288"/>
      <c r="P377" s="288"/>
      <c r="Q377" s="288"/>
      <c r="R377" s="288"/>
      <c r="S377" s="288"/>
      <c r="T377" s="288"/>
      <c r="U377" s="288"/>
      <c r="V377" s="288"/>
      <c r="W377" s="288"/>
      <c r="X377" s="288"/>
      <c r="Y377" s="288"/>
      <c r="Z377" s="288"/>
      <c r="AA377" s="288"/>
      <c r="AB377" s="288"/>
      <c r="AC377" s="288"/>
      <c r="AD377" s="288"/>
      <c r="AE377" s="288"/>
      <c r="AF377" s="288"/>
      <c r="AG377" s="288"/>
      <c r="AH377" s="288"/>
      <c r="AI377" s="288"/>
      <c r="AJ377" s="288"/>
      <c r="AK377" s="288"/>
      <c r="AL377" s="288"/>
      <c r="AM377" s="288"/>
      <c r="AN377" s="288"/>
      <c r="AO377" s="288"/>
      <c r="AP377" s="288"/>
      <c r="AQ377" s="288"/>
      <c r="AR377" s="288"/>
      <c r="AS377" s="288"/>
      <c r="AT377" s="288"/>
      <c r="AU377" s="288"/>
      <c r="AV377" s="288"/>
      <c r="AW377" s="288"/>
      <c r="AX377" s="288"/>
      <c r="AY377" s="288"/>
      <c r="AZ377" s="288"/>
      <c r="BA377" s="288"/>
      <c r="BB377" s="288"/>
      <c r="BC377" s="288"/>
      <c r="BD377" s="288"/>
      <c r="BE377" s="288"/>
      <c r="BF377" s="288"/>
      <c r="BG377" s="288"/>
      <c r="BH377" s="288"/>
      <c r="BI377" s="288"/>
      <c r="BJ377" s="288"/>
      <c r="BK377" s="288"/>
      <c r="BL377" s="288"/>
      <c r="BM377" s="288"/>
      <c r="BN377" s="288"/>
      <c r="BO377" s="288"/>
      <c r="BP377" s="288"/>
      <c r="BQ377" s="289"/>
      <c r="BR377" s="289"/>
      <c r="BS377" s="289"/>
      <c r="BT377" s="289"/>
    </row>
    <row r="378" spans="1:72" ht="12.75" x14ac:dyDescent="0.2">
      <c r="A378" s="297"/>
      <c r="B378" s="297"/>
      <c r="C378" s="297"/>
      <c r="D378" s="297"/>
      <c r="E378" s="297"/>
      <c r="F378" s="297"/>
      <c r="G378" s="297"/>
      <c r="H378" s="297"/>
      <c r="I378" s="288"/>
      <c r="J378" s="288"/>
      <c r="K378" s="288"/>
      <c r="L378" s="288"/>
      <c r="M378" s="288"/>
      <c r="N378" s="288"/>
      <c r="O378" s="288"/>
      <c r="P378" s="288"/>
      <c r="Q378" s="288"/>
      <c r="R378" s="288"/>
      <c r="S378" s="288"/>
      <c r="T378" s="288"/>
      <c r="U378" s="288"/>
      <c r="V378" s="288"/>
      <c r="W378" s="288"/>
      <c r="X378" s="288"/>
      <c r="Y378" s="288"/>
      <c r="Z378" s="288"/>
      <c r="AA378" s="288"/>
      <c r="AB378" s="288"/>
      <c r="AC378" s="288"/>
      <c r="AD378" s="288"/>
      <c r="AE378" s="288"/>
      <c r="AF378" s="288"/>
      <c r="AG378" s="288"/>
      <c r="AH378" s="288"/>
      <c r="AI378" s="288"/>
      <c r="AJ378" s="288"/>
      <c r="AK378" s="288"/>
      <c r="AL378" s="288"/>
      <c r="AM378" s="288"/>
      <c r="AN378" s="288"/>
      <c r="AO378" s="288"/>
      <c r="AP378" s="288"/>
      <c r="AQ378" s="288"/>
      <c r="AR378" s="288"/>
      <c r="AS378" s="288"/>
      <c r="AT378" s="288"/>
      <c r="AU378" s="288"/>
      <c r="AV378" s="288"/>
      <c r="AW378" s="288"/>
      <c r="AX378" s="288"/>
      <c r="AY378" s="288"/>
      <c r="AZ378" s="288"/>
      <c r="BA378" s="288"/>
      <c r="BB378" s="288"/>
      <c r="BC378" s="288"/>
      <c r="BD378" s="288"/>
      <c r="BE378" s="288"/>
      <c r="BF378" s="288"/>
      <c r="BG378" s="288"/>
      <c r="BH378" s="288"/>
      <c r="BI378" s="288"/>
      <c r="BJ378" s="288"/>
      <c r="BK378" s="288"/>
      <c r="BL378" s="288"/>
      <c r="BM378" s="288"/>
      <c r="BN378" s="288"/>
      <c r="BO378" s="288"/>
      <c r="BP378" s="288"/>
      <c r="BQ378" s="289"/>
      <c r="BR378" s="289"/>
      <c r="BS378" s="289"/>
      <c r="BT378" s="289"/>
    </row>
    <row r="379" spans="1:72" ht="12.75" x14ac:dyDescent="0.2">
      <c r="A379" s="297"/>
      <c r="B379" s="297"/>
      <c r="C379" s="297"/>
      <c r="D379" s="297"/>
      <c r="E379" s="297"/>
      <c r="F379" s="297"/>
      <c r="G379" s="297"/>
      <c r="H379" s="297"/>
      <c r="I379" s="288"/>
      <c r="J379" s="288"/>
      <c r="K379" s="288"/>
      <c r="L379" s="288"/>
      <c r="M379" s="288"/>
      <c r="N379" s="288"/>
      <c r="O379" s="288"/>
      <c r="P379" s="288"/>
      <c r="Q379" s="288"/>
      <c r="R379" s="288"/>
      <c r="S379" s="288"/>
      <c r="T379" s="288"/>
      <c r="U379" s="288"/>
      <c r="V379" s="288"/>
      <c r="W379" s="288"/>
      <c r="X379" s="288"/>
      <c r="Y379" s="288"/>
      <c r="Z379" s="288"/>
      <c r="AA379" s="288"/>
      <c r="AB379" s="288"/>
      <c r="AC379" s="288"/>
      <c r="AD379" s="288"/>
      <c r="AE379" s="288"/>
      <c r="AF379" s="288"/>
      <c r="AG379" s="288"/>
      <c r="AH379" s="288"/>
      <c r="AI379" s="288"/>
      <c r="AJ379" s="288"/>
      <c r="AK379" s="288"/>
      <c r="AL379" s="288"/>
      <c r="AM379" s="288"/>
      <c r="AN379" s="288"/>
      <c r="AO379" s="288"/>
      <c r="AP379" s="288"/>
      <c r="AQ379" s="288"/>
      <c r="AR379" s="288"/>
      <c r="AS379" s="288"/>
      <c r="AT379" s="288"/>
      <c r="AU379" s="288"/>
      <c r="AV379" s="288"/>
      <c r="AW379" s="288"/>
      <c r="AX379" s="288"/>
      <c r="AY379" s="288"/>
      <c r="AZ379" s="288"/>
      <c r="BA379" s="288"/>
      <c r="BB379" s="288"/>
      <c r="BC379" s="288"/>
      <c r="BD379" s="288"/>
      <c r="BE379" s="288"/>
      <c r="BF379" s="288"/>
      <c r="BG379" s="288"/>
      <c r="BH379" s="288"/>
      <c r="BI379" s="288"/>
      <c r="BJ379" s="288"/>
      <c r="BK379" s="288"/>
      <c r="BL379" s="288"/>
      <c r="BM379" s="288"/>
      <c r="BN379" s="288"/>
      <c r="BO379" s="288"/>
      <c r="BP379" s="288"/>
      <c r="BQ379" s="289"/>
      <c r="BR379" s="289"/>
      <c r="BS379" s="289"/>
      <c r="BT379" s="289"/>
    </row>
    <row r="380" spans="1:72" ht="12.75" x14ac:dyDescent="0.2">
      <c r="A380" s="297"/>
      <c r="B380" s="297"/>
      <c r="C380" s="297"/>
      <c r="D380" s="297"/>
      <c r="E380" s="297"/>
      <c r="F380" s="297"/>
      <c r="G380" s="297"/>
      <c r="H380" s="297"/>
      <c r="I380" s="288"/>
      <c r="J380" s="288"/>
      <c r="K380" s="288"/>
      <c r="L380" s="288"/>
      <c r="M380" s="288"/>
      <c r="N380" s="288"/>
      <c r="O380" s="288"/>
      <c r="P380" s="288"/>
      <c r="Q380" s="288"/>
      <c r="R380" s="288"/>
      <c r="S380" s="288"/>
      <c r="T380" s="288"/>
      <c r="U380" s="288"/>
      <c r="V380" s="288"/>
      <c r="W380" s="288"/>
      <c r="X380" s="288"/>
      <c r="Y380" s="288"/>
      <c r="Z380" s="288"/>
      <c r="AA380" s="288"/>
      <c r="AB380" s="288"/>
      <c r="AC380" s="288"/>
      <c r="AD380" s="288"/>
      <c r="AE380" s="288"/>
      <c r="AF380" s="288"/>
      <c r="AG380" s="288"/>
      <c r="AH380" s="288"/>
      <c r="AI380" s="288"/>
      <c r="AJ380" s="288"/>
      <c r="AK380" s="288"/>
      <c r="AL380" s="288"/>
      <c r="AM380" s="288"/>
      <c r="AN380" s="288"/>
      <c r="AO380" s="288"/>
      <c r="AP380" s="288"/>
      <c r="AQ380" s="288"/>
      <c r="AR380" s="288"/>
      <c r="AS380" s="288"/>
      <c r="AT380" s="288"/>
      <c r="AU380" s="288"/>
      <c r="AV380" s="288"/>
      <c r="AW380" s="288"/>
      <c r="AX380" s="288"/>
      <c r="AY380" s="288"/>
      <c r="AZ380" s="288"/>
      <c r="BA380" s="288"/>
      <c r="BB380" s="288"/>
      <c r="BC380" s="288"/>
      <c r="BD380" s="288"/>
      <c r="BE380" s="288"/>
      <c r="BF380" s="288"/>
      <c r="BG380" s="288"/>
      <c r="BH380" s="288"/>
      <c r="BI380" s="288"/>
      <c r="BJ380" s="288"/>
      <c r="BK380" s="288"/>
      <c r="BL380" s="288"/>
      <c r="BM380" s="288"/>
      <c r="BN380" s="288"/>
      <c r="BO380" s="288"/>
      <c r="BP380" s="288"/>
      <c r="BQ380" s="289"/>
      <c r="BR380" s="289"/>
      <c r="BS380" s="289"/>
      <c r="BT380" s="289"/>
    </row>
    <row r="381" spans="1:72" ht="12.75" x14ac:dyDescent="0.2">
      <c r="A381" s="297"/>
      <c r="B381" s="297"/>
      <c r="C381" s="297"/>
      <c r="D381" s="297"/>
      <c r="E381" s="297"/>
      <c r="F381" s="297"/>
      <c r="G381" s="297"/>
      <c r="H381" s="297"/>
      <c r="I381" s="288"/>
      <c r="J381" s="288"/>
      <c r="K381" s="288"/>
      <c r="L381" s="288"/>
      <c r="M381" s="288"/>
      <c r="N381" s="288"/>
      <c r="O381" s="288"/>
      <c r="P381" s="288"/>
      <c r="Q381" s="288"/>
      <c r="R381" s="288"/>
      <c r="S381" s="288"/>
      <c r="T381" s="288"/>
      <c r="U381" s="288"/>
      <c r="V381" s="288"/>
      <c r="W381" s="288"/>
      <c r="X381" s="288"/>
      <c r="Y381" s="288"/>
      <c r="Z381" s="288"/>
      <c r="AA381" s="288"/>
      <c r="AB381" s="288"/>
      <c r="AC381" s="288"/>
      <c r="AD381" s="288"/>
      <c r="AE381" s="288"/>
      <c r="AF381" s="288"/>
      <c r="AG381" s="288"/>
      <c r="AH381" s="288"/>
      <c r="AI381" s="288"/>
      <c r="AJ381" s="288"/>
      <c r="AK381" s="288"/>
      <c r="AL381" s="288"/>
      <c r="AM381" s="288"/>
      <c r="AN381" s="288"/>
      <c r="AO381" s="288"/>
      <c r="AP381" s="288"/>
      <c r="AQ381" s="288"/>
      <c r="AR381" s="288"/>
      <c r="AS381" s="288"/>
      <c r="AT381" s="288"/>
      <c r="AU381" s="288"/>
      <c r="AV381" s="288"/>
      <c r="AW381" s="288"/>
      <c r="AX381" s="288"/>
      <c r="AY381" s="288"/>
      <c r="AZ381" s="288"/>
      <c r="BA381" s="288"/>
      <c r="BB381" s="288"/>
      <c r="BC381" s="288"/>
      <c r="BD381" s="288"/>
      <c r="BE381" s="288"/>
      <c r="BF381" s="288"/>
      <c r="BG381" s="288"/>
      <c r="BH381" s="288"/>
      <c r="BI381" s="288"/>
      <c r="BJ381" s="288"/>
      <c r="BK381" s="288"/>
      <c r="BL381" s="288"/>
      <c r="BM381" s="288"/>
      <c r="BN381" s="288"/>
      <c r="BO381" s="288"/>
      <c r="BP381" s="288"/>
      <c r="BQ381" s="289"/>
      <c r="BR381" s="289"/>
      <c r="BS381" s="289"/>
      <c r="BT381" s="289"/>
    </row>
    <row r="382" spans="1:72" ht="12.75" x14ac:dyDescent="0.2">
      <c r="A382" s="297"/>
      <c r="B382" s="297"/>
      <c r="C382" s="297"/>
      <c r="D382" s="297"/>
      <c r="E382" s="297"/>
      <c r="F382" s="297"/>
      <c r="G382" s="297"/>
      <c r="H382" s="297"/>
      <c r="I382" s="288"/>
      <c r="J382" s="288"/>
      <c r="K382" s="288"/>
      <c r="L382" s="288"/>
      <c r="M382" s="288"/>
      <c r="N382" s="288"/>
      <c r="O382" s="288"/>
      <c r="P382" s="288"/>
      <c r="Q382" s="288"/>
      <c r="R382" s="288"/>
      <c r="S382" s="288"/>
      <c r="T382" s="288"/>
      <c r="U382" s="288"/>
      <c r="V382" s="288"/>
      <c r="W382" s="288"/>
      <c r="X382" s="288"/>
      <c r="Y382" s="288"/>
      <c r="Z382" s="288"/>
      <c r="AA382" s="288"/>
      <c r="AB382" s="288"/>
      <c r="AC382" s="288"/>
      <c r="AD382" s="288"/>
      <c r="AE382" s="288"/>
      <c r="AF382" s="288"/>
      <c r="AG382" s="288"/>
      <c r="AH382" s="288"/>
      <c r="AI382" s="288"/>
      <c r="AJ382" s="288"/>
      <c r="AK382" s="288"/>
      <c r="AL382" s="288"/>
      <c r="AM382" s="288"/>
      <c r="AN382" s="288"/>
      <c r="AO382" s="288"/>
      <c r="AP382" s="288"/>
      <c r="AQ382" s="288"/>
      <c r="AR382" s="288"/>
      <c r="AS382" s="288"/>
      <c r="AT382" s="288"/>
      <c r="AU382" s="288"/>
      <c r="AV382" s="288"/>
      <c r="AW382" s="288"/>
      <c r="AX382" s="288"/>
      <c r="AY382" s="288"/>
      <c r="AZ382" s="288"/>
      <c r="BA382" s="288"/>
      <c r="BB382" s="288"/>
      <c r="BC382" s="288"/>
      <c r="BD382" s="288"/>
      <c r="BE382" s="288"/>
      <c r="BF382" s="288"/>
      <c r="BG382" s="288"/>
      <c r="BH382" s="288"/>
      <c r="BI382" s="288"/>
      <c r="BJ382" s="288"/>
      <c r="BK382" s="288"/>
      <c r="BL382" s="288"/>
      <c r="BM382" s="288"/>
      <c r="BN382" s="288"/>
      <c r="BO382" s="288"/>
      <c r="BP382" s="288"/>
      <c r="BQ382" s="289"/>
      <c r="BR382" s="289"/>
      <c r="BS382" s="289"/>
      <c r="BT382" s="289"/>
    </row>
    <row r="383" spans="1:72" ht="12.75" x14ac:dyDescent="0.2">
      <c r="A383" s="297"/>
      <c r="B383" s="297"/>
      <c r="C383" s="297"/>
      <c r="D383" s="297"/>
      <c r="E383" s="297"/>
      <c r="F383" s="297"/>
      <c r="G383" s="297"/>
      <c r="H383" s="297"/>
      <c r="I383" s="288"/>
      <c r="J383" s="288"/>
      <c r="K383" s="288"/>
      <c r="L383" s="288"/>
      <c r="M383" s="288"/>
      <c r="N383" s="288"/>
      <c r="O383" s="288"/>
      <c r="P383" s="288"/>
      <c r="Q383" s="288"/>
      <c r="R383" s="288"/>
      <c r="S383" s="288"/>
      <c r="T383" s="288"/>
      <c r="U383" s="288"/>
      <c r="V383" s="288"/>
      <c r="W383" s="288"/>
      <c r="X383" s="288"/>
      <c r="Y383" s="288"/>
      <c r="Z383" s="288"/>
      <c r="AA383" s="288"/>
      <c r="AB383" s="288"/>
      <c r="AC383" s="288"/>
      <c r="AD383" s="288"/>
      <c r="AE383" s="288"/>
      <c r="AF383" s="288"/>
      <c r="AG383" s="288"/>
      <c r="AH383" s="288"/>
      <c r="AI383" s="288"/>
      <c r="AJ383" s="288"/>
      <c r="AK383" s="288"/>
      <c r="AL383" s="288"/>
      <c r="AM383" s="288"/>
      <c r="AN383" s="288"/>
      <c r="AO383" s="288"/>
      <c r="AP383" s="288"/>
      <c r="AQ383" s="288"/>
      <c r="AR383" s="288"/>
      <c r="AS383" s="288"/>
      <c r="AT383" s="288"/>
      <c r="AU383" s="288"/>
      <c r="AV383" s="288"/>
      <c r="AW383" s="288"/>
      <c r="AX383" s="288"/>
      <c r="AY383" s="288"/>
      <c r="AZ383" s="288"/>
      <c r="BA383" s="288"/>
      <c r="BB383" s="288"/>
      <c r="BC383" s="288"/>
      <c r="BD383" s="288"/>
      <c r="BE383" s="288"/>
      <c r="BF383" s="288"/>
      <c r="BG383" s="288"/>
      <c r="BH383" s="288"/>
      <c r="BI383" s="288"/>
      <c r="BJ383" s="288"/>
      <c r="BK383" s="288"/>
      <c r="BL383" s="288"/>
      <c r="BM383" s="288"/>
      <c r="BN383" s="288"/>
      <c r="BO383" s="288"/>
      <c r="BP383" s="288"/>
      <c r="BQ383" s="289"/>
      <c r="BR383" s="289"/>
      <c r="BS383" s="289"/>
      <c r="BT383" s="289"/>
    </row>
    <row r="384" spans="1:72" ht="12.75" x14ac:dyDescent="0.2">
      <c r="A384" s="297"/>
      <c r="B384" s="297"/>
      <c r="C384" s="297"/>
      <c r="D384" s="297"/>
      <c r="E384" s="297"/>
      <c r="F384" s="297"/>
      <c r="G384" s="297"/>
      <c r="H384" s="297"/>
      <c r="I384" s="288"/>
      <c r="J384" s="288"/>
      <c r="K384" s="288"/>
      <c r="L384" s="288"/>
      <c r="M384" s="288"/>
      <c r="N384" s="288"/>
      <c r="O384" s="288"/>
      <c r="P384" s="288"/>
      <c r="Q384" s="288"/>
      <c r="R384" s="288"/>
      <c r="S384" s="288"/>
      <c r="T384" s="288"/>
      <c r="U384" s="288"/>
      <c r="V384" s="288"/>
      <c r="W384" s="288"/>
      <c r="X384" s="288"/>
      <c r="Y384" s="288"/>
      <c r="Z384" s="288"/>
      <c r="AA384" s="288"/>
      <c r="AB384" s="288"/>
      <c r="AC384" s="288"/>
      <c r="AD384" s="288"/>
      <c r="AE384" s="288"/>
      <c r="AF384" s="288"/>
      <c r="AG384" s="288"/>
      <c r="AH384" s="288"/>
      <c r="AI384" s="288"/>
      <c r="AJ384" s="288"/>
      <c r="AK384" s="288"/>
      <c r="AL384" s="288"/>
      <c r="AM384" s="288"/>
      <c r="AN384" s="288"/>
      <c r="AO384" s="288"/>
      <c r="AP384" s="288"/>
      <c r="AQ384" s="288"/>
      <c r="AR384" s="288"/>
      <c r="AS384" s="288"/>
      <c r="AT384" s="288"/>
      <c r="AU384" s="288"/>
      <c r="AV384" s="288"/>
      <c r="AW384" s="288"/>
      <c r="AX384" s="288"/>
      <c r="AY384" s="288"/>
      <c r="AZ384" s="288"/>
      <c r="BA384" s="288"/>
      <c r="BB384" s="288"/>
      <c r="BC384" s="288"/>
      <c r="BD384" s="288"/>
      <c r="BE384" s="288"/>
      <c r="BF384" s="288"/>
      <c r="BG384" s="288"/>
      <c r="BH384" s="288"/>
      <c r="BI384" s="288"/>
      <c r="BJ384" s="288"/>
      <c r="BK384" s="288"/>
      <c r="BL384" s="288"/>
      <c r="BM384" s="288"/>
      <c r="BN384" s="288"/>
      <c r="BO384" s="288"/>
      <c r="BP384" s="288"/>
      <c r="BQ384" s="289"/>
      <c r="BR384" s="289"/>
      <c r="BS384" s="289"/>
      <c r="BT384" s="289"/>
    </row>
    <row r="385" spans="1:72" ht="12.75" x14ac:dyDescent="0.2">
      <c r="A385" s="297"/>
      <c r="B385" s="297"/>
      <c r="C385" s="297"/>
      <c r="D385" s="297"/>
      <c r="E385" s="297"/>
      <c r="F385" s="297"/>
      <c r="G385" s="297"/>
      <c r="H385" s="297"/>
      <c r="I385" s="288"/>
      <c r="J385" s="288"/>
      <c r="K385" s="288"/>
      <c r="L385" s="288"/>
      <c r="M385" s="288"/>
      <c r="N385" s="288"/>
      <c r="O385" s="288"/>
      <c r="P385" s="288"/>
      <c r="Q385" s="288"/>
      <c r="R385" s="288"/>
      <c r="S385" s="288"/>
      <c r="T385" s="288"/>
      <c r="U385" s="288"/>
      <c r="V385" s="288"/>
      <c r="W385" s="288"/>
      <c r="X385" s="288"/>
      <c r="Y385" s="288"/>
      <c r="Z385" s="288"/>
      <c r="AA385" s="288"/>
      <c r="AB385" s="288"/>
      <c r="AC385" s="288"/>
      <c r="AD385" s="288"/>
      <c r="AE385" s="288"/>
      <c r="AF385" s="288"/>
      <c r="AG385" s="288"/>
      <c r="AH385" s="288"/>
      <c r="AI385" s="288"/>
      <c r="AJ385" s="288"/>
      <c r="AK385" s="288"/>
      <c r="AL385" s="288"/>
      <c r="AM385" s="288"/>
      <c r="AN385" s="288"/>
      <c r="AO385" s="288"/>
      <c r="AP385" s="288"/>
      <c r="AQ385" s="288"/>
      <c r="AR385" s="288"/>
      <c r="AS385" s="288"/>
      <c r="AT385" s="288"/>
      <c r="AU385" s="288"/>
      <c r="AV385" s="288"/>
      <c r="AW385" s="288"/>
      <c r="AX385" s="288"/>
      <c r="AY385" s="288"/>
      <c r="AZ385" s="288"/>
      <c r="BA385" s="288"/>
      <c r="BB385" s="288"/>
      <c r="BC385" s="288"/>
      <c r="BD385" s="288"/>
      <c r="BE385" s="288"/>
      <c r="BF385" s="288"/>
      <c r="BG385" s="288"/>
      <c r="BH385" s="288"/>
      <c r="BI385" s="288"/>
      <c r="BJ385" s="288"/>
      <c r="BK385" s="288"/>
      <c r="BL385" s="288"/>
      <c r="BM385" s="288"/>
      <c r="BN385" s="288"/>
      <c r="BO385" s="288"/>
      <c r="BP385" s="288"/>
      <c r="BQ385" s="289"/>
      <c r="BR385" s="289"/>
      <c r="BS385" s="289"/>
      <c r="BT385" s="289"/>
    </row>
    <row r="386" spans="1:72" ht="12.75" x14ac:dyDescent="0.2">
      <c r="A386" s="297"/>
      <c r="B386" s="297"/>
      <c r="C386" s="297"/>
      <c r="D386" s="297"/>
      <c r="E386" s="297"/>
      <c r="F386" s="297"/>
      <c r="G386" s="297"/>
      <c r="H386" s="297"/>
      <c r="I386" s="288"/>
      <c r="J386" s="288"/>
      <c r="K386" s="288"/>
      <c r="L386" s="288"/>
      <c r="M386" s="288"/>
      <c r="N386" s="288"/>
      <c r="O386" s="288"/>
      <c r="P386" s="288"/>
      <c r="Q386" s="288"/>
      <c r="R386" s="288"/>
      <c r="S386" s="288"/>
      <c r="T386" s="288"/>
      <c r="U386" s="288"/>
      <c r="V386" s="288"/>
      <c r="W386" s="288"/>
      <c r="X386" s="288"/>
      <c r="Y386" s="288"/>
      <c r="Z386" s="288"/>
      <c r="AA386" s="288"/>
      <c r="AB386" s="288"/>
      <c r="AC386" s="288"/>
      <c r="AD386" s="288"/>
      <c r="AE386" s="288"/>
      <c r="AF386" s="288"/>
      <c r="AG386" s="288"/>
      <c r="AH386" s="288"/>
      <c r="AI386" s="288"/>
      <c r="AJ386" s="288"/>
      <c r="AK386" s="288"/>
      <c r="AL386" s="288"/>
      <c r="AM386" s="288"/>
      <c r="AN386" s="288"/>
      <c r="AO386" s="288"/>
      <c r="AP386" s="288"/>
      <c r="AQ386" s="288"/>
      <c r="AR386" s="288"/>
      <c r="AS386" s="288"/>
      <c r="AT386" s="288"/>
      <c r="AU386" s="288"/>
      <c r="AV386" s="288"/>
      <c r="AW386" s="288"/>
      <c r="AX386" s="288"/>
      <c r="AY386" s="288"/>
      <c r="AZ386" s="288"/>
      <c r="BA386" s="288"/>
      <c r="BB386" s="288"/>
      <c r="BC386" s="288"/>
      <c r="BD386" s="288"/>
      <c r="BE386" s="288"/>
      <c r="BF386" s="288"/>
      <c r="BG386" s="288"/>
      <c r="BH386" s="288"/>
      <c r="BI386" s="288"/>
      <c r="BJ386" s="288"/>
      <c r="BK386" s="288"/>
      <c r="BL386" s="288"/>
      <c r="BM386" s="288"/>
      <c r="BN386" s="288"/>
      <c r="BO386" s="288"/>
      <c r="BP386" s="288"/>
      <c r="BQ386" s="289"/>
      <c r="BR386" s="289"/>
      <c r="BS386" s="289"/>
      <c r="BT386" s="289"/>
    </row>
    <row r="387" spans="1:72" ht="12.75" x14ac:dyDescent="0.2">
      <c r="A387" s="297"/>
      <c r="B387" s="297"/>
      <c r="C387" s="297"/>
      <c r="D387" s="297"/>
      <c r="E387" s="297"/>
      <c r="F387" s="297"/>
      <c r="G387" s="297"/>
      <c r="H387" s="297"/>
      <c r="I387" s="288"/>
      <c r="J387" s="288"/>
      <c r="K387" s="288"/>
      <c r="L387" s="288"/>
      <c r="M387" s="288"/>
      <c r="N387" s="288"/>
      <c r="O387" s="288"/>
      <c r="P387" s="288"/>
      <c r="Q387" s="288"/>
      <c r="R387" s="288"/>
      <c r="S387" s="288"/>
      <c r="T387" s="288"/>
      <c r="U387" s="288"/>
      <c r="V387" s="288"/>
      <c r="W387" s="288"/>
      <c r="X387" s="288"/>
      <c r="Y387" s="288"/>
      <c r="Z387" s="288"/>
      <c r="AA387" s="288"/>
      <c r="AB387" s="288"/>
      <c r="AC387" s="288"/>
      <c r="AD387" s="288"/>
      <c r="AE387" s="288"/>
      <c r="AF387" s="288"/>
      <c r="AG387" s="288"/>
      <c r="AH387" s="288"/>
      <c r="AI387" s="288"/>
      <c r="AJ387" s="288"/>
      <c r="AK387" s="288"/>
      <c r="AL387" s="288"/>
      <c r="AM387" s="288"/>
      <c r="AN387" s="288"/>
      <c r="AO387" s="288"/>
      <c r="AP387" s="288"/>
      <c r="AQ387" s="288"/>
      <c r="AR387" s="288"/>
      <c r="AS387" s="288"/>
      <c r="AT387" s="288"/>
      <c r="AU387" s="288"/>
      <c r="AV387" s="288"/>
      <c r="AW387" s="288"/>
      <c r="AX387" s="288"/>
      <c r="AY387" s="288"/>
      <c r="AZ387" s="288"/>
      <c r="BA387" s="288"/>
      <c r="BB387" s="288"/>
      <c r="BC387" s="288"/>
      <c r="BD387" s="288"/>
      <c r="BE387" s="288"/>
      <c r="BF387" s="288"/>
      <c r="BG387" s="288"/>
      <c r="BH387" s="288"/>
      <c r="BI387" s="288"/>
      <c r="BJ387" s="288"/>
      <c r="BK387" s="288"/>
      <c r="BL387" s="288"/>
      <c r="BM387" s="288"/>
      <c r="BN387" s="288"/>
      <c r="BO387" s="288"/>
      <c r="BP387" s="288"/>
      <c r="BQ387" s="289"/>
      <c r="BR387" s="289"/>
      <c r="BS387" s="289"/>
      <c r="BT387" s="289"/>
    </row>
    <row r="388" spans="1:72" ht="12.75" x14ac:dyDescent="0.2">
      <c r="A388" s="297"/>
      <c r="B388" s="297"/>
      <c r="C388" s="297"/>
      <c r="D388" s="297"/>
      <c r="E388" s="297"/>
      <c r="F388" s="297"/>
      <c r="G388" s="297"/>
      <c r="H388" s="297"/>
      <c r="I388" s="288"/>
      <c r="J388" s="288"/>
      <c r="K388" s="288"/>
      <c r="L388" s="288"/>
      <c r="M388" s="288"/>
      <c r="N388" s="288"/>
      <c r="O388" s="288"/>
      <c r="P388" s="288"/>
      <c r="Q388" s="288"/>
      <c r="R388" s="288"/>
      <c r="S388" s="288"/>
      <c r="T388" s="288"/>
      <c r="U388" s="288"/>
      <c r="V388" s="288"/>
      <c r="W388" s="288"/>
      <c r="X388" s="288"/>
      <c r="Y388" s="288"/>
      <c r="Z388" s="288"/>
      <c r="AA388" s="288"/>
      <c r="AB388" s="288"/>
      <c r="AC388" s="288"/>
      <c r="AD388" s="288"/>
      <c r="AE388" s="288"/>
      <c r="AF388" s="288"/>
      <c r="AG388" s="288"/>
      <c r="AH388" s="288"/>
      <c r="AI388" s="288"/>
      <c r="AJ388" s="288"/>
      <c r="AK388" s="288"/>
      <c r="AL388" s="288"/>
      <c r="AM388" s="288"/>
      <c r="AN388" s="288"/>
      <c r="AO388" s="288"/>
      <c r="AP388" s="288"/>
      <c r="AQ388" s="288"/>
      <c r="AR388" s="288"/>
      <c r="AS388" s="288"/>
      <c r="AT388" s="288"/>
      <c r="AU388" s="288"/>
      <c r="AV388" s="288"/>
      <c r="AW388" s="288"/>
      <c r="AX388" s="288"/>
      <c r="AY388" s="288"/>
      <c r="AZ388" s="288"/>
      <c r="BA388" s="288"/>
      <c r="BB388" s="288"/>
      <c r="BC388" s="288"/>
      <c r="BD388" s="288"/>
      <c r="BE388" s="288"/>
      <c r="BF388" s="288"/>
      <c r="BG388" s="288"/>
      <c r="BH388" s="288"/>
      <c r="BI388" s="288"/>
      <c r="BJ388" s="288"/>
      <c r="BK388" s="288"/>
      <c r="BL388" s="288"/>
      <c r="BM388" s="288"/>
      <c r="BN388" s="288"/>
      <c r="BO388" s="288"/>
      <c r="BP388" s="288"/>
      <c r="BQ388" s="289"/>
      <c r="BR388" s="289"/>
      <c r="BS388" s="289"/>
      <c r="BT388" s="289"/>
    </row>
    <row r="389" spans="1:72" ht="12.75" x14ac:dyDescent="0.2">
      <c r="A389" s="297"/>
      <c r="B389" s="297"/>
      <c r="C389" s="297"/>
      <c r="D389" s="297"/>
      <c r="E389" s="297"/>
      <c r="F389" s="297"/>
      <c r="G389" s="297"/>
      <c r="H389" s="297"/>
      <c r="I389" s="288"/>
      <c r="J389" s="288"/>
      <c r="K389" s="288"/>
      <c r="L389" s="288"/>
      <c r="M389" s="288"/>
      <c r="N389" s="288"/>
      <c r="O389" s="288"/>
      <c r="P389" s="288"/>
      <c r="Q389" s="288"/>
      <c r="R389" s="288"/>
      <c r="S389" s="288"/>
      <c r="T389" s="288"/>
      <c r="U389" s="288"/>
      <c r="V389" s="288"/>
      <c r="W389" s="288"/>
      <c r="X389" s="288"/>
      <c r="Y389" s="288"/>
      <c r="Z389" s="288"/>
      <c r="AA389" s="288"/>
      <c r="AB389" s="288"/>
      <c r="AC389" s="288"/>
      <c r="AD389" s="288"/>
      <c r="AE389" s="288"/>
      <c r="AF389" s="288"/>
      <c r="AG389" s="288"/>
      <c r="AH389" s="288"/>
      <c r="AI389" s="288"/>
      <c r="AJ389" s="288"/>
      <c r="AK389" s="288"/>
      <c r="AL389" s="288"/>
      <c r="AM389" s="288"/>
      <c r="AN389" s="288"/>
      <c r="AO389" s="288"/>
      <c r="AP389" s="288"/>
      <c r="AQ389" s="288"/>
      <c r="AR389" s="288"/>
      <c r="AS389" s="288"/>
      <c r="AT389" s="288"/>
      <c r="AU389" s="288"/>
      <c r="AV389" s="288"/>
      <c r="AW389" s="288"/>
      <c r="AX389" s="288"/>
      <c r="AY389" s="288"/>
      <c r="AZ389" s="288"/>
      <c r="BA389" s="288"/>
      <c r="BB389" s="288"/>
      <c r="BC389" s="288"/>
      <c r="BD389" s="288"/>
      <c r="BE389" s="288"/>
      <c r="BF389" s="288"/>
      <c r="BG389" s="288"/>
      <c r="BH389" s="288"/>
      <c r="BI389" s="288"/>
      <c r="BJ389" s="288"/>
      <c r="BK389" s="288"/>
      <c r="BL389" s="288"/>
      <c r="BM389" s="288"/>
      <c r="BN389" s="288"/>
      <c r="BO389" s="288"/>
      <c r="BP389" s="288"/>
      <c r="BQ389" s="289"/>
      <c r="BR389" s="289"/>
      <c r="BS389" s="289"/>
      <c r="BT389" s="289"/>
    </row>
    <row r="390" spans="1:72" ht="12.75" x14ac:dyDescent="0.2">
      <c r="A390" s="297"/>
      <c r="B390" s="297"/>
      <c r="C390" s="297"/>
      <c r="D390" s="297"/>
      <c r="E390" s="297"/>
      <c r="F390" s="297"/>
      <c r="G390" s="297"/>
      <c r="H390" s="297"/>
      <c r="I390" s="288"/>
      <c r="J390" s="288"/>
      <c r="K390" s="288"/>
      <c r="L390" s="288"/>
      <c r="M390" s="288"/>
      <c r="N390" s="288"/>
      <c r="O390" s="288"/>
      <c r="P390" s="288"/>
      <c r="Q390" s="288"/>
      <c r="R390" s="288"/>
      <c r="S390" s="288"/>
      <c r="T390" s="288"/>
      <c r="U390" s="288"/>
      <c r="V390" s="288"/>
      <c r="W390" s="288"/>
      <c r="X390" s="288"/>
      <c r="Y390" s="288"/>
      <c r="Z390" s="288"/>
      <c r="AA390" s="288"/>
      <c r="AB390" s="288"/>
      <c r="AC390" s="288"/>
      <c r="AD390" s="288"/>
      <c r="AE390" s="288"/>
      <c r="AF390" s="288"/>
      <c r="AG390" s="288"/>
      <c r="AH390" s="288"/>
      <c r="AI390" s="288"/>
      <c r="AJ390" s="288"/>
      <c r="AK390" s="288"/>
      <c r="AL390" s="288"/>
      <c r="AM390" s="288"/>
      <c r="AN390" s="288"/>
      <c r="AO390" s="288"/>
      <c r="AP390" s="288"/>
      <c r="AQ390" s="288"/>
      <c r="AR390" s="288"/>
      <c r="AS390" s="288"/>
      <c r="AT390" s="288"/>
      <c r="AU390" s="288"/>
      <c r="AV390" s="288"/>
      <c r="AW390" s="288"/>
      <c r="AX390" s="288"/>
      <c r="AY390" s="288"/>
      <c r="AZ390" s="288"/>
      <c r="BA390" s="288"/>
      <c r="BB390" s="288"/>
      <c r="BC390" s="288"/>
      <c r="BD390" s="288"/>
      <c r="BE390" s="288"/>
      <c r="BF390" s="288"/>
      <c r="BG390" s="288"/>
      <c r="BH390" s="288"/>
      <c r="BI390" s="288"/>
      <c r="BJ390" s="288"/>
      <c r="BK390" s="288"/>
      <c r="BL390" s="288"/>
      <c r="BM390" s="288"/>
      <c r="BN390" s="288"/>
      <c r="BO390" s="288"/>
      <c r="BP390" s="288"/>
      <c r="BQ390" s="289"/>
      <c r="BR390" s="289"/>
      <c r="BS390" s="289"/>
      <c r="BT390" s="289"/>
    </row>
    <row r="391" spans="1:72" ht="12.75" x14ac:dyDescent="0.2">
      <c r="A391" s="297"/>
      <c r="B391" s="297"/>
      <c r="C391" s="297"/>
      <c r="D391" s="297"/>
      <c r="E391" s="297"/>
      <c r="F391" s="297"/>
      <c r="G391" s="297"/>
      <c r="H391" s="297"/>
      <c r="I391" s="288"/>
      <c r="J391" s="288"/>
      <c r="K391" s="288"/>
      <c r="L391" s="288"/>
      <c r="M391" s="288"/>
      <c r="N391" s="288"/>
      <c r="O391" s="288"/>
      <c r="P391" s="288"/>
      <c r="Q391" s="288"/>
      <c r="R391" s="288"/>
      <c r="S391" s="288"/>
      <c r="T391" s="288"/>
      <c r="U391" s="288"/>
      <c r="V391" s="288"/>
      <c r="W391" s="288"/>
      <c r="X391" s="288"/>
      <c r="Y391" s="288"/>
      <c r="Z391" s="288"/>
      <c r="AA391" s="288"/>
      <c r="AB391" s="288"/>
      <c r="AC391" s="288"/>
      <c r="AD391" s="288"/>
      <c r="AE391" s="288"/>
      <c r="AF391" s="288"/>
      <c r="AG391" s="288"/>
      <c r="AH391" s="288"/>
      <c r="AI391" s="288"/>
      <c r="AJ391" s="288"/>
      <c r="AK391" s="288"/>
      <c r="AL391" s="288"/>
      <c r="AM391" s="288"/>
      <c r="AN391" s="288"/>
      <c r="AO391" s="288"/>
      <c r="AP391" s="288"/>
      <c r="AQ391" s="288"/>
      <c r="AR391" s="288"/>
      <c r="AS391" s="288"/>
      <c r="AT391" s="288"/>
      <c r="AU391" s="288"/>
      <c r="AV391" s="288"/>
      <c r="AW391" s="288"/>
      <c r="AX391" s="288"/>
      <c r="AY391" s="288"/>
      <c r="AZ391" s="288"/>
      <c r="BA391" s="288"/>
      <c r="BB391" s="288"/>
      <c r="BC391" s="288"/>
      <c r="BD391" s="288"/>
      <c r="BE391" s="288"/>
      <c r="BF391" s="288"/>
      <c r="BG391" s="288"/>
      <c r="BH391" s="288"/>
      <c r="BI391" s="288"/>
      <c r="BJ391" s="288"/>
      <c r="BK391" s="288"/>
      <c r="BL391" s="288"/>
      <c r="BM391" s="288"/>
      <c r="BN391" s="288"/>
      <c r="BO391" s="288"/>
      <c r="BP391" s="288"/>
      <c r="BQ391" s="289"/>
      <c r="BR391" s="289"/>
      <c r="BS391" s="289"/>
      <c r="BT391" s="289"/>
    </row>
    <row r="392" spans="1:72" ht="12.75" x14ac:dyDescent="0.2">
      <c r="A392" s="297"/>
      <c r="B392" s="297"/>
      <c r="C392" s="297"/>
      <c r="D392" s="297"/>
      <c r="E392" s="297"/>
      <c r="F392" s="297"/>
      <c r="G392" s="297"/>
      <c r="H392" s="297"/>
      <c r="I392" s="288"/>
      <c r="J392" s="288"/>
      <c r="K392" s="288"/>
      <c r="L392" s="288"/>
      <c r="M392" s="288"/>
      <c r="N392" s="288"/>
      <c r="O392" s="288"/>
      <c r="P392" s="288"/>
      <c r="Q392" s="288"/>
      <c r="R392" s="288"/>
      <c r="S392" s="288"/>
      <c r="T392" s="288"/>
      <c r="U392" s="288"/>
      <c r="V392" s="288"/>
      <c r="W392" s="288"/>
      <c r="X392" s="288"/>
      <c r="Y392" s="288"/>
      <c r="Z392" s="288"/>
      <c r="AA392" s="288"/>
      <c r="AB392" s="288"/>
      <c r="AC392" s="288"/>
      <c r="AD392" s="288"/>
      <c r="AE392" s="288"/>
      <c r="AF392" s="288"/>
      <c r="AG392" s="288"/>
      <c r="AH392" s="288"/>
      <c r="AI392" s="288"/>
      <c r="AJ392" s="288"/>
      <c r="AK392" s="288"/>
      <c r="AL392" s="288"/>
      <c r="AM392" s="288"/>
      <c r="AN392" s="288"/>
      <c r="AO392" s="288"/>
      <c r="AP392" s="288"/>
      <c r="AQ392" s="288"/>
      <c r="AR392" s="288"/>
      <c r="AS392" s="288"/>
      <c r="AT392" s="288"/>
      <c r="AU392" s="288"/>
      <c r="AV392" s="288"/>
      <c r="AW392" s="288"/>
      <c r="AX392" s="288"/>
      <c r="AY392" s="288"/>
      <c r="AZ392" s="288"/>
      <c r="BA392" s="288"/>
      <c r="BB392" s="288"/>
      <c r="BC392" s="288"/>
      <c r="BD392" s="288"/>
      <c r="BE392" s="288"/>
      <c r="BF392" s="288"/>
      <c r="BG392" s="288"/>
      <c r="BH392" s="288"/>
      <c r="BI392" s="288"/>
      <c r="BJ392" s="288"/>
      <c r="BK392" s="288"/>
      <c r="BL392" s="288"/>
      <c r="BM392" s="288"/>
      <c r="BN392" s="288"/>
      <c r="BO392" s="288"/>
      <c r="BP392" s="288"/>
      <c r="BQ392" s="289"/>
      <c r="BR392" s="289"/>
      <c r="BS392" s="289"/>
      <c r="BT392" s="289"/>
    </row>
    <row r="393" spans="1:72" ht="12.75" x14ac:dyDescent="0.2">
      <c r="A393" s="297"/>
      <c r="B393" s="297"/>
      <c r="C393" s="297"/>
      <c r="D393" s="297"/>
      <c r="E393" s="297"/>
      <c r="F393" s="297"/>
      <c r="G393" s="297"/>
      <c r="H393" s="297"/>
      <c r="I393" s="288"/>
      <c r="J393" s="288"/>
      <c r="K393" s="288"/>
      <c r="L393" s="288"/>
      <c r="M393" s="288"/>
      <c r="N393" s="288"/>
      <c r="O393" s="288"/>
      <c r="P393" s="288"/>
      <c r="Q393" s="288"/>
      <c r="R393" s="288"/>
      <c r="S393" s="288"/>
      <c r="T393" s="288"/>
      <c r="U393" s="288"/>
      <c r="V393" s="288"/>
      <c r="W393" s="288"/>
      <c r="X393" s="288"/>
      <c r="Y393" s="288"/>
      <c r="Z393" s="288"/>
      <c r="AA393" s="288"/>
      <c r="AB393" s="288"/>
      <c r="AC393" s="288"/>
      <c r="AD393" s="288"/>
      <c r="AE393" s="288"/>
      <c r="AF393" s="288"/>
      <c r="AG393" s="288"/>
      <c r="AH393" s="288"/>
      <c r="AI393" s="288"/>
      <c r="AJ393" s="288"/>
      <c r="AK393" s="288"/>
      <c r="AL393" s="288"/>
      <c r="AM393" s="288"/>
      <c r="AN393" s="288"/>
      <c r="AO393" s="288"/>
      <c r="AP393" s="288"/>
      <c r="AQ393" s="288"/>
      <c r="AR393" s="288"/>
      <c r="AS393" s="288"/>
      <c r="AT393" s="288"/>
      <c r="AU393" s="288"/>
      <c r="AV393" s="288"/>
      <c r="AW393" s="288"/>
      <c r="AX393" s="288"/>
      <c r="AY393" s="288"/>
      <c r="AZ393" s="288"/>
      <c r="BA393" s="288"/>
      <c r="BB393" s="288"/>
      <c r="BC393" s="288"/>
      <c r="BD393" s="288"/>
      <c r="BE393" s="288"/>
      <c r="BF393" s="288"/>
      <c r="BG393" s="288"/>
      <c r="BH393" s="288"/>
      <c r="BI393" s="288"/>
      <c r="BJ393" s="288"/>
      <c r="BK393" s="288"/>
      <c r="BL393" s="288"/>
      <c r="BM393" s="288"/>
      <c r="BN393" s="288"/>
      <c r="BO393" s="288"/>
      <c r="BP393" s="288"/>
      <c r="BQ393" s="289"/>
      <c r="BR393" s="289"/>
      <c r="BS393" s="289"/>
      <c r="BT393" s="289"/>
    </row>
    <row r="394" spans="1:72" ht="12.75" x14ac:dyDescent="0.2">
      <c r="A394" s="297"/>
      <c r="B394" s="297"/>
      <c r="C394" s="297"/>
      <c r="D394" s="297"/>
      <c r="E394" s="297"/>
      <c r="F394" s="297"/>
      <c r="G394" s="297"/>
      <c r="H394" s="297"/>
      <c r="I394" s="288"/>
      <c r="J394" s="288"/>
      <c r="K394" s="288"/>
      <c r="L394" s="288"/>
      <c r="M394" s="288"/>
      <c r="N394" s="288"/>
      <c r="O394" s="288"/>
      <c r="P394" s="288"/>
      <c r="Q394" s="288"/>
      <c r="R394" s="288"/>
      <c r="S394" s="288"/>
      <c r="T394" s="288"/>
      <c r="U394" s="288"/>
      <c r="V394" s="288"/>
      <c r="W394" s="288"/>
      <c r="X394" s="288"/>
      <c r="Y394" s="288"/>
      <c r="Z394" s="288"/>
      <c r="AA394" s="288"/>
      <c r="AB394" s="288"/>
      <c r="AC394" s="288"/>
      <c r="AD394" s="288"/>
      <c r="AE394" s="288"/>
      <c r="AF394" s="288"/>
      <c r="AG394" s="288"/>
      <c r="AH394" s="288"/>
      <c r="AI394" s="288"/>
      <c r="AJ394" s="288"/>
      <c r="AK394" s="288"/>
      <c r="AL394" s="288"/>
      <c r="AM394" s="288"/>
      <c r="AN394" s="288"/>
      <c r="AO394" s="288"/>
      <c r="AP394" s="288"/>
      <c r="AQ394" s="288"/>
      <c r="AR394" s="288"/>
      <c r="AS394" s="288"/>
      <c r="AT394" s="288"/>
      <c r="AU394" s="288"/>
      <c r="AV394" s="288"/>
      <c r="AW394" s="288"/>
      <c r="AX394" s="288"/>
      <c r="AY394" s="288"/>
      <c r="AZ394" s="288"/>
      <c r="BA394" s="288"/>
      <c r="BB394" s="288"/>
      <c r="BC394" s="288"/>
      <c r="BD394" s="288"/>
      <c r="BE394" s="288"/>
      <c r="BF394" s="288"/>
      <c r="BG394" s="288"/>
      <c r="BH394" s="288"/>
      <c r="BI394" s="288"/>
      <c r="BJ394" s="288"/>
      <c r="BK394" s="288"/>
      <c r="BL394" s="288"/>
      <c r="BM394" s="288"/>
      <c r="BN394" s="288"/>
      <c r="BO394" s="288"/>
      <c r="BP394" s="288"/>
      <c r="BQ394" s="289"/>
      <c r="BR394" s="289"/>
      <c r="BS394" s="289"/>
      <c r="BT394" s="289"/>
    </row>
    <row r="395" spans="1:72" ht="12.75" x14ac:dyDescent="0.2">
      <c r="A395" s="297"/>
      <c r="B395" s="297"/>
      <c r="C395" s="297"/>
      <c r="D395" s="297"/>
      <c r="E395" s="297"/>
      <c r="F395" s="297"/>
      <c r="G395" s="297"/>
      <c r="H395" s="297"/>
      <c r="I395" s="288"/>
      <c r="J395" s="288"/>
      <c r="K395" s="288"/>
      <c r="L395" s="288"/>
      <c r="M395" s="288"/>
      <c r="N395" s="288"/>
      <c r="O395" s="288"/>
      <c r="P395" s="288"/>
      <c r="Q395" s="288"/>
      <c r="R395" s="288"/>
      <c r="S395" s="288"/>
      <c r="T395" s="288"/>
      <c r="U395" s="288"/>
      <c r="V395" s="288"/>
      <c r="W395" s="288"/>
      <c r="X395" s="288"/>
      <c r="Y395" s="288"/>
      <c r="Z395" s="288"/>
      <c r="AA395" s="288"/>
      <c r="AB395" s="288"/>
      <c r="AC395" s="288"/>
      <c r="AD395" s="288"/>
      <c r="AE395" s="288"/>
      <c r="AF395" s="288"/>
      <c r="AG395" s="288"/>
      <c r="AH395" s="288"/>
      <c r="AI395" s="288"/>
      <c r="AJ395" s="288"/>
      <c r="AK395" s="288"/>
      <c r="AL395" s="288"/>
      <c r="AM395" s="288"/>
      <c r="AN395" s="288"/>
      <c r="AO395" s="288"/>
      <c r="AP395" s="288"/>
      <c r="AQ395" s="288"/>
      <c r="AR395" s="288"/>
      <c r="AS395" s="288"/>
      <c r="AT395" s="288"/>
      <c r="AU395" s="288"/>
      <c r="AV395" s="288"/>
      <c r="AW395" s="288"/>
      <c r="AX395" s="288"/>
      <c r="AY395" s="288"/>
      <c r="AZ395" s="288"/>
      <c r="BA395" s="288"/>
      <c r="BB395" s="288"/>
      <c r="BC395" s="288"/>
      <c r="BD395" s="288"/>
      <c r="BE395" s="288"/>
      <c r="BF395" s="288"/>
      <c r="BG395" s="288"/>
      <c r="BH395" s="288"/>
      <c r="BI395" s="288"/>
      <c r="BJ395" s="288"/>
      <c r="BK395" s="288"/>
      <c r="BL395" s="288"/>
      <c r="BM395" s="288"/>
      <c r="BN395" s="288"/>
      <c r="BO395" s="288"/>
      <c r="BP395" s="288"/>
      <c r="BQ395" s="289"/>
      <c r="BR395" s="289"/>
      <c r="BS395" s="289"/>
      <c r="BT395" s="289"/>
    </row>
    <row r="396" spans="1:72" ht="12.75" x14ac:dyDescent="0.2">
      <c r="A396" s="297"/>
      <c r="B396" s="297"/>
      <c r="C396" s="297"/>
      <c r="D396" s="297"/>
      <c r="E396" s="297"/>
      <c r="F396" s="297"/>
      <c r="G396" s="297"/>
      <c r="H396" s="297"/>
      <c r="I396" s="288"/>
      <c r="J396" s="288"/>
      <c r="K396" s="288"/>
      <c r="L396" s="288"/>
      <c r="M396" s="288"/>
      <c r="N396" s="288"/>
      <c r="O396" s="288"/>
      <c r="P396" s="288"/>
      <c r="Q396" s="288"/>
      <c r="R396" s="288"/>
      <c r="S396" s="288"/>
      <c r="T396" s="288"/>
      <c r="U396" s="288"/>
      <c r="V396" s="288"/>
      <c r="W396" s="288"/>
      <c r="X396" s="288"/>
      <c r="Y396" s="288"/>
      <c r="Z396" s="288"/>
      <c r="AA396" s="288"/>
      <c r="AB396" s="288"/>
      <c r="AC396" s="288"/>
      <c r="AD396" s="288"/>
      <c r="AE396" s="288"/>
      <c r="AF396" s="288"/>
      <c r="AG396" s="288"/>
      <c r="AH396" s="288"/>
      <c r="AI396" s="288"/>
      <c r="AJ396" s="288"/>
      <c r="AK396" s="288"/>
      <c r="AL396" s="288"/>
      <c r="AM396" s="288"/>
      <c r="AN396" s="288"/>
      <c r="AO396" s="288"/>
      <c r="AP396" s="288"/>
      <c r="AQ396" s="288"/>
      <c r="AR396" s="288"/>
      <c r="AS396" s="288"/>
      <c r="AT396" s="288"/>
      <c r="AU396" s="288"/>
      <c r="AV396" s="288"/>
      <c r="AW396" s="288"/>
      <c r="AX396" s="288"/>
      <c r="AY396" s="288"/>
      <c r="AZ396" s="288"/>
      <c r="BA396" s="288"/>
      <c r="BB396" s="288"/>
      <c r="BC396" s="288"/>
      <c r="BD396" s="288"/>
      <c r="BE396" s="288"/>
      <c r="BF396" s="288"/>
      <c r="BG396" s="288"/>
      <c r="BH396" s="288"/>
      <c r="BI396" s="288"/>
      <c r="BJ396" s="288"/>
      <c r="BK396" s="288"/>
      <c r="BL396" s="288"/>
      <c r="BM396" s="288"/>
      <c r="BN396" s="288"/>
      <c r="BO396" s="288"/>
      <c r="BP396" s="288"/>
      <c r="BQ396" s="289"/>
      <c r="BR396" s="289"/>
      <c r="BS396" s="289"/>
      <c r="BT396" s="289"/>
    </row>
    <row r="397" spans="1:72" ht="12.75" x14ac:dyDescent="0.2">
      <c r="A397" s="297"/>
      <c r="B397" s="297"/>
      <c r="C397" s="297"/>
      <c r="D397" s="297"/>
      <c r="E397" s="297"/>
      <c r="F397" s="297"/>
      <c r="G397" s="297"/>
      <c r="H397" s="297"/>
      <c r="I397" s="288"/>
      <c r="J397" s="288"/>
      <c r="K397" s="288"/>
      <c r="L397" s="288"/>
      <c r="M397" s="288"/>
      <c r="N397" s="288"/>
      <c r="O397" s="288"/>
      <c r="P397" s="288"/>
      <c r="Q397" s="288"/>
      <c r="R397" s="288"/>
      <c r="S397" s="288"/>
      <c r="T397" s="288"/>
      <c r="U397" s="288"/>
      <c r="V397" s="288"/>
      <c r="W397" s="288"/>
      <c r="X397" s="288"/>
      <c r="Y397" s="288"/>
      <c r="Z397" s="288"/>
      <c r="AA397" s="288"/>
      <c r="AB397" s="288"/>
      <c r="AC397" s="288"/>
      <c r="AD397" s="288"/>
      <c r="AE397" s="288"/>
      <c r="AF397" s="288"/>
      <c r="AG397" s="288"/>
      <c r="AH397" s="288"/>
      <c r="AI397" s="288"/>
      <c r="AJ397" s="288"/>
      <c r="AK397" s="288"/>
      <c r="AL397" s="288"/>
      <c r="AM397" s="288"/>
      <c r="AN397" s="288"/>
      <c r="AO397" s="288"/>
      <c r="AP397" s="288"/>
      <c r="AQ397" s="288"/>
      <c r="AR397" s="288"/>
      <c r="AS397" s="288"/>
      <c r="AT397" s="288"/>
      <c r="AU397" s="288"/>
      <c r="AV397" s="288"/>
      <c r="AW397" s="288"/>
      <c r="AX397" s="288"/>
      <c r="AY397" s="288"/>
      <c r="AZ397" s="288"/>
      <c r="BA397" s="288"/>
      <c r="BB397" s="288"/>
      <c r="BC397" s="288"/>
      <c r="BD397" s="288"/>
      <c r="BE397" s="288"/>
      <c r="BF397" s="288"/>
      <c r="BG397" s="288"/>
      <c r="BH397" s="288"/>
      <c r="BI397" s="288"/>
      <c r="BJ397" s="288"/>
      <c r="BK397" s="288"/>
      <c r="BL397" s="288"/>
      <c r="BM397" s="288"/>
      <c r="BN397" s="288"/>
      <c r="BO397" s="288"/>
      <c r="BP397" s="288"/>
      <c r="BQ397" s="289"/>
      <c r="BR397" s="289"/>
      <c r="BS397" s="289"/>
      <c r="BT397" s="289"/>
    </row>
    <row r="398" spans="1:72" ht="12.75" x14ac:dyDescent="0.2">
      <c r="A398" s="297"/>
      <c r="B398" s="297"/>
      <c r="C398" s="297"/>
      <c r="D398" s="297"/>
      <c r="E398" s="297"/>
      <c r="F398" s="297"/>
      <c r="G398" s="297"/>
      <c r="H398" s="297"/>
      <c r="I398" s="288"/>
      <c r="J398" s="288"/>
      <c r="K398" s="288"/>
      <c r="L398" s="288"/>
      <c r="M398" s="288"/>
      <c r="N398" s="288"/>
      <c r="O398" s="288"/>
      <c r="P398" s="288"/>
      <c r="Q398" s="288"/>
      <c r="R398" s="288"/>
      <c r="S398" s="288"/>
      <c r="T398" s="288"/>
      <c r="U398" s="288"/>
      <c r="V398" s="288"/>
      <c r="W398" s="288"/>
      <c r="X398" s="288"/>
      <c r="Y398" s="288"/>
      <c r="Z398" s="288"/>
      <c r="AA398" s="288"/>
      <c r="AB398" s="288"/>
      <c r="AC398" s="288"/>
      <c r="AD398" s="288"/>
      <c r="AE398" s="288"/>
      <c r="AF398" s="288"/>
      <c r="AG398" s="288"/>
      <c r="AH398" s="288"/>
      <c r="AI398" s="288"/>
      <c r="AJ398" s="288"/>
      <c r="AK398" s="288"/>
      <c r="AL398" s="288"/>
      <c r="AM398" s="288"/>
      <c r="AN398" s="288"/>
      <c r="AO398" s="288"/>
      <c r="AP398" s="288"/>
      <c r="AQ398" s="288"/>
      <c r="AR398" s="288"/>
      <c r="AS398" s="288"/>
      <c r="AT398" s="288"/>
      <c r="AU398" s="288"/>
      <c r="AV398" s="288"/>
      <c r="AW398" s="288"/>
      <c r="AX398" s="288"/>
      <c r="AY398" s="288"/>
      <c r="AZ398" s="288"/>
      <c r="BA398" s="288"/>
      <c r="BB398" s="288"/>
      <c r="BC398" s="288"/>
      <c r="BD398" s="288"/>
      <c r="BE398" s="288"/>
      <c r="BF398" s="288"/>
      <c r="BG398" s="288"/>
      <c r="BH398" s="288"/>
      <c r="BI398" s="288"/>
      <c r="BJ398" s="288"/>
      <c r="BK398" s="288"/>
      <c r="BL398" s="288"/>
      <c r="BM398" s="288"/>
      <c r="BN398" s="288"/>
      <c r="BO398" s="288"/>
      <c r="BP398" s="288"/>
      <c r="BQ398" s="289"/>
      <c r="BR398" s="289"/>
      <c r="BS398" s="289"/>
      <c r="BT398" s="289"/>
    </row>
    <row r="399" spans="1:72" ht="12.75" x14ac:dyDescent="0.2">
      <c r="A399" s="297"/>
      <c r="B399" s="297"/>
      <c r="C399" s="297"/>
      <c r="D399" s="297"/>
      <c r="E399" s="297"/>
      <c r="F399" s="297"/>
      <c r="G399" s="297"/>
      <c r="H399" s="297"/>
      <c r="I399" s="288"/>
      <c r="J399" s="288"/>
      <c r="K399" s="288"/>
      <c r="L399" s="288"/>
      <c r="M399" s="288"/>
      <c r="N399" s="288"/>
      <c r="O399" s="288"/>
      <c r="P399" s="288"/>
      <c r="Q399" s="288"/>
      <c r="R399" s="288"/>
      <c r="S399" s="288"/>
      <c r="T399" s="288"/>
      <c r="U399" s="288"/>
      <c r="V399" s="288"/>
      <c r="W399" s="288"/>
      <c r="X399" s="288"/>
      <c r="Y399" s="288"/>
      <c r="Z399" s="288"/>
      <c r="AA399" s="288"/>
      <c r="AB399" s="288"/>
      <c r="AC399" s="288"/>
      <c r="AD399" s="288"/>
      <c r="AE399" s="288"/>
      <c r="AF399" s="288"/>
      <c r="AG399" s="288"/>
      <c r="AH399" s="288"/>
      <c r="AI399" s="288"/>
      <c r="AJ399" s="288"/>
      <c r="AK399" s="288"/>
      <c r="AL399" s="288"/>
      <c r="AM399" s="288"/>
      <c r="AN399" s="288"/>
      <c r="AO399" s="288"/>
      <c r="AP399" s="288"/>
      <c r="AQ399" s="288"/>
      <c r="AR399" s="288"/>
      <c r="AS399" s="288"/>
      <c r="AT399" s="288"/>
      <c r="AU399" s="288"/>
      <c r="AV399" s="288"/>
      <c r="AW399" s="288"/>
      <c r="AX399" s="288"/>
      <c r="AY399" s="288"/>
      <c r="AZ399" s="288"/>
      <c r="BA399" s="288"/>
      <c r="BB399" s="288"/>
      <c r="BC399" s="288"/>
      <c r="BD399" s="288"/>
      <c r="BE399" s="288"/>
      <c r="BF399" s="288"/>
      <c r="BG399" s="288"/>
      <c r="BH399" s="288"/>
      <c r="BI399" s="288"/>
      <c r="BJ399" s="288"/>
      <c r="BK399" s="288"/>
      <c r="BL399" s="288"/>
      <c r="BM399" s="288"/>
      <c r="BN399" s="288"/>
      <c r="BO399" s="288"/>
      <c r="BP399" s="288"/>
      <c r="BQ399" s="289"/>
      <c r="BR399" s="289"/>
      <c r="BS399" s="289"/>
      <c r="BT399" s="289"/>
    </row>
    <row r="400" spans="1:72" ht="12.75" x14ac:dyDescent="0.2">
      <c r="A400" s="297"/>
      <c r="B400" s="297"/>
      <c r="C400" s="297"/>
      <c r="D400" s="297"/>
      <c r="E400" s="297"/>
      <c r="F400" s="297"/>
      <c r="G400" s="297"/>
      <c r="H400" s="297"/>
      <c r="I400" s="288"/>
      <c r="J400" s="288"/>
      <c r="K400" s="288"/>
      <c r="L400" s="288"/>
      <c r="M400" s="288"/>
      <c r="N400" s="288"/>
      <c r="O400" s="288"/>
      <c r="P400" s="288"/>
      <c r="Q400" s="288"/>
      <c r="R400" s="288"/>
      <c r="S400" s="288"/>
      <c r="T400" s="288"/>
      <c r="U400" s="288"/>
      <c r="V400" s="288"/>
      <c r="W400" s="288"/>
      <c r="X400" s="288"/>
      <c r="Y400" s="288"/>
      <c r="Z400" s="288"/>
      <c r="AA400" s="288"/>
      <c r="AB400" s="288"/>
      <c r="AC400" s="288"/>
      <c r="AD400" s="288"/>
      <c r="AE400" s="288"/>
      <c r="AF400" s="288"/>
      <c r="AG400" s="288"/>
      <c r="AH400" s="288"/>
      <c r="AI400" s="288"/>
      <c r="AJ400" s="288"/>
      <c r="AK400" s="288"/>
      <c r="AL400" s="288"/>
      <c r="AM400" s="288"/>
      <c r="AN400" s="288"/>
      <c r="AO400" s="288"/>
      <c r="AP400" s="288"/>
      <c r="AQ400" s="288"/>
      <c r="AR400" s="288"/>
      <c r="AS400" s="288"/>
      <c r="AT400" s="288"/>
      <c r="AU400" s="288"/>
      <c r="AV400" s="288"/>
      <c r="AW400" s="288"/>
      <c r="AX400" s="288"/>
      <c r="AY400" s="288"/>
      <c r="AZ400" s="288"/>
      <c r="BA400" s="288"/>
      <c r="BB400" s="288"/>
      <c r="BC400" s="288"/>
      <c r="BD400" s="288"/>
      <c r="BE400" s="288"/>
      <c r="BF400" s="288"/>
      <c r="BG400" s="288"/>
      <c r="BH400" s="288"/>
      <c r="BI400" s="288"/>
      <c r="BJ400" s="288"/>
      <c r="BK400" s="288"/>
      <c r="BL400" s="288"/>
      <c r="BM400" s="288"/>
      <c r="BN400" s="288"/>
      <c r="BO400" s="288"/>
      <c r="BP400" s="288"/>
      <c r="BQ400" s="289"/>
      <c r="BR400" s="289"/>
      <c r="BS400" s="289"/>
      <c r="BT400" s="289"/>
    </row>
    <row r="401" spans="1:72" ht="12.75" x14ac:dyDescent="0.2">
      <c r="A401" s="297"/>
      <c r="B401" s="297"/>
      <c r="C401" s="297"/>
      <c r="D401" s="297"/>
      <c r="E401" s="297"/>
      <c r="F401" s="297"/>
      <c r="G401" s="297"/>
      <c r="H401" s="297"/>
      <c r="I401" s="288"/>
      <c r="J401" s="288"/>
      <c r="K401" s="288"/>
      <c r="L401" s="288"/>
      <c r="M401" s="288"/>
      <c r="N401" s="288"/>
      <c r="O401" s="288"/>
      <c r="P401" s="288"/>
      <c r="Q401" s="288"/>
      <c r="R401" s="288"/>
      <c r="S401" s="288"/>
      <c r="T401" s="288"/>
      <c r="U401" s="288"/>
      <c r="V401" s="288"/>
      <c r="W401" s="288"/>
      <c r="X401" s="288"/>
      <c r="Y401" s="288"/>
      <c r="Z401" s="288"/>
      <c r="AA401" s="288"/>
      <c r="AB401" s="288"/>
      <c r="AC401" s="288"/>
      <c r="AD401" s="288"/>
      <c r="AE401" s="288"/>
      <c r="AF401" s="288"/>
      <c r="AG401" s="288"/>
      <c r="AH401" s="288"/>
      <c r="AI401" s="288"/>
      <c r="AJ401" s="288"/>
      <c r="AK401" s="288"/>
      <c r="AL401" s="288"/>
      <c r="AM401" s="288"/>
      <c r="AN401" s="288"/>
      <c r="AO401" s="288"/>
      <c r="AP401" s="288"/>
      <c r="AQ401" s="288"/>
      <c r="AR401" s="288"/>
      <c r="AS401" s="288"/>
      <c r="AT401" s="288"/>
      <c r="AU401" s="288"/>
      <c r="AV401" s="288"/>
      <c r="AW401" s="288"/>
      <c r="AX401" s="288"/>
      <c r="AY401" s="288"/>
      <c r="AZ401" s="288"/>
      <c r="BA401" s="288"/>
      <c r="BB401" s="288"/>
      <c r="BC401" s="288"/>
      <c r="BD401" s="288"/>
      <c r="BE401" s="288"/>
      <c r="BF401" s="288"/>
      <c r="BG401" s="288"/>
      <c r="BH401" s="288"/>
      <c r="BI401" s="288"/>
      <c r="BJ401" s="288"/>
      <c r="BK401" s="288"/>
      <c r="BL401" s="288"/>
      <c r="BM401" s="288"/>
      <c r="BN401" s="288"/>
      <c r="BO401" s="288"/>
      <c r="BP401" s="288"/>
      <c r="BQ401" s="289"/>
      <c r="BR401" s="289"/>
      <c r="BS401" s="289"/>
      <c r="BT401" s="289"/>
    </row>
    <row r="402" spans="1:72" ht="12.75" x14ac:dyDescent="0.2">
      <c r="A402" s="297"/>
      <c r="B402" s="297"/>
      <c r="C402" s="297"/>
      <c r="D402" s="297"/>
      <c r="E402" s="297"/>
      <c r="F402" s="297"/>
      <c r="G402" s="297"/>
      <c r="H402" s="297"/>
      <c r="I402" s="288"/>
      <c r="J402" s="288"/>
      <c r="K402" s="288"/>
      <c r="L402" s="288"/>
      <c r="M402" s="288"/>
      <c r="N402" s="288"/>
      <c r="O402" s="288"/>
      <c r="P402" s="288"/>
      <c r="Q402" s="288"/>
      <c r="R402" s="288"/>
      <c r="S402" s="288"/>
      <c r="T402" s="288"/>
      <c r="U402" s="288"/>
      <c r="V402" s="288"/>
      <c r="W402" s="288"/>
      <c r="X402" s="288"/>
      <c r="Y402" s="288"/>
      <c r="Z402" s="288"/>
      <c r="AA402" s="288"/>
      <c r="AB402" s="288"/>
      <c r="AC402" s="288"/>
      <c r="AD402" s="288"/>
      <c r="AE402" s="288"/>
      <c r="AF402" s="288"/>
      <c r="AG402" s="288"/>
      <c r="AH402" s="288"/>
      <c r="AI402" s="288"/>
      <c r="AJ402" s="288"/>
      <c r="AK402" s="288"/>
      <c r="AL402" s="288"/>
      <c r="AM402" s="288"/>
      <c r="AN402" s="288"/>
      <c r="AO402" s="288"/>
      <c r="AP402" s="288"/>
      <c r="AQ402" s="288"/>
      <c r="AR402" s="288"/>
      <c r="AS402" s="288"/>
      <c r="AT402" s="288"/>
      <c r="AU402" s="288"/>
      <c r="AV402" s="288"/>
      <c r="AW402" s="288"/>
      <c r="AX402" s="288"/>
      <c r="AY402" s="288"/>
      <c r="AZ402" s="288"/>
      <c r="BA402" s="288"/>
      <c r="BB402" s="288"/>
      <c r="BC402" s="288"/>
      <c r="BD402" s="288"/>
      <c r="BE402" s="288"/>
      <c r="BF402" s="288"/>
      <c r="BG402" s="288"/>
      <c r="BH402" s="288"/>
      <c r="BI402" s="288"/>
      <c r="BJ402" s="288"/>
      <c r="BK402" s="288"/>
      <c r="BL402" s="288"/>
      <c r="BM402" s="288"/>
      <c r="BN402" s="288"/>
      <c r="BO402" s="288"/>
      <c r="BP402" s="288"/>
      <c r="BQ402" s="289"/>
      <c r="BR402" s="289"/>
      <c r="BS402" s="289"/>
      <c r="BT402" s="289"/>
    </row>
    <row r="403" spans="1:72" ht="12.75" x14ac:dyDescent="0.2">
      <c r="A403" s="297"/>
      <c r="B403" s="297"/>
      <c r="C403" s="297"/>
      <c r="D403" s="297"/>
      <c r="E403" s="297"/>
      <c r="F403" s="297"/>
      <c r="G403" s="297"/>
      <c r="H403" s="297"/>
      <c r="I403" s="288"/>
      <c r="J403" s="288"/>
      <c r="K403" s="288"/>
      <c r="L403" s="288"/>
      <c r="M403" s="288"/>
      <c r="N403" s="288"/>
      <c r="O403" s="288"/>
      <c r="P403" s="288"/>
      <c r="Q403" s="288"/>
      <c r="R403" s="288"/>
      <c r="S403" s="288"/>
      <c r="T403" s="288"/>
      <c r="U403" s="288"/>
      <c r="V403" s="288"/>
      <c r="W403" s="288"/>
      <c r="X403" s="288"/>
      <c r="Y403" s="288"/>
      <c r="Z403" s="288"/>
      <c r="AA403" s="288"/>
      <c r="AB403" s="288"/>
      <c r="AC403" s="288"/>
      <c r="AD403" s="288"/>
      <c r="AE403" s="288"/>
      <c r="AF403" s="288"/>
      <c r="AG403" s="288"/>
      <c r="AH403" s="288"/>
      <c r="AI403" s="288"/>
      <c r="AJ403" s="288"/>
      <c r="AK403" s="288"/>
      <c r="AL403" s="288"/>
      <c r="AM403" s="288"/>
      <c r="AN403" s="288"/>
      <c r="AO403" s="288"/>
      <c r="AP403" s="288"/>
      <c r="AQ403" s="288"/>
      <c r="AR403" s="288"/>
      <c r="AS403" s="288"/>
      <c r="AT403" s="288"/>
      <c r="AU403" s="288"/>
      <c r="AV403" s="288"/>
      <c r="AW403" s="288"/>
      <c r="AX403" s="288"/>
      <c r="AY403" s="288"/>
      <c r="AZ403" s="288"/>
      <c r="BA403" s="288"/>
      <c r="BB403" s="288"/>
      <c r="BC403" s="288"/>
      <c r="BD403" s="288"/>
      <c r="BE403" s="288"/>
      <c r="BF403" s="288"/>
      <c r="BG403" s="288"/>
      <c r="BH403" s="288"/>
      <c r="BI403" s="288"/>
      <c r="BJ403" s="288"/>
      <c r="BK403" s="288"/>
      <c r="BL403" s="288"/>
      <c r="BM403" s="288"/>
      <c r="BN403" s="288"/>
      <c r="BO403" s="288"/>
      <c r="BP403" s="288"/>
      <c r="BQ403" s="289"/>
      <c r="BR403" s="289"/>
      <c r="BS403" s="289"/>
      <c r="BT403" s="289"/>
    </row>
    <row r="404" spans="1:72" ht="12.75" x14ac:dyDescent="0.2">
      <c r="A404" s="297"/>
      <c r="B404" s="297"/>
      <c r="C404" s="297"/>
      <c r="D404" s="297"/>
      <c r="E404" s="297"/>
      <c r="F404" s="297"/>
      <c r="G404" s="297"/>
      <c r="H404" s="297"/>
      <c r="I404" s="288"/>
      <c r="J404" s="288"/>
      <c r="K404" s="288"/>
      <c r="L404" s="288"/>
      <c r="M404" s="288"/>
      <c r="N404" s="288"/>
      <c r="O404" s="288"/>
      <c r="P404" s="288"/>
      <c r="Q404" s="288"/>
      <c r="R404" s="288"/>
      <c r="S404" s="288"/>
      <c r="T404" s="288"/>
      <c r="U404" s="288"/>
      <c r="V404" s="288"/>
      <c r="W404" s="288"/>
      <c r="X404" s="288"/>
      <c r="Y404" s="288"/>
      <c r="Z404" s="288"/>
      <c r="AA404" s="288"/>
      <c r="AB404" s="288"/>
      <c r="AC404" s="288"/>
      <c r="AD404" s="288"/>
      <c r="AE404" s="288"/>
      <c r="AF404" s="288"/>
      <c r="AG404" s="288"/>
      <c r="AH404" s="288"/>
      <c r="AI404" s="288"/>
      <c r="AJ404" s="288"/>
      <c r="AK404" s="288"/>
      <c r="AL404" s="288"/>
      <c r="AM404" s="288"/>
      <c r="AN404" s="288"/>
      <c r="AO404" s="288"/>
      <c r="AP404" s="288"/>
      <c r="AQ404" s="288"/>
      <c r="AR404" s="288"/>
      <c r="AS404" s="288"/>
      <c r="AT404" s="288"/>
      <c r="AU404" s="288"/>
      <c r="AV404" s="288"/>
      <c r="AW404" s="288"/>
      <c r="AX404" s="288"/>
      <c r="AY404" s="288"/>
      <c r="AZ404" s="288"/>
      <c r="BA404" s="288"/>
      <c r="BB404" s="288"/>
      <c r="BC404" s="288"/>
      <c r="BD404" s="288"/>
      <c r="BE404" s="288"/>
      <c r="BF404" s="288"/>
      <c r="BG404" s="288"/>
      <c r="BH404" s="288"/>
      <c r="BI404" s="288"/>
      <c r="BJ404" s="288"/>
      <c r="BK404" s="288"/>
      <c r="BL404" s="288"/>
      <c r="BM404" s="288"/>
      <c r="BN404" s="288"/>
      <c r="BO404" s="288"/>
      <c r="BP404" s="288"/>
      <c r="BQ404" s="289"/>
      <c r="BR404" s="289"/>
      <c r="BS404" s="289"/>
      <c r="BT404" s="289"/>
    </row>
    <row r="405" spans="1:72" ht="12.75" x14ac:dyDescent="0.2">
      <c r="A405" s="297"/>
      <c r="B405" s="297"/>
      <c r="C405" s="297"/>
      <c r="D405" s="297"/>
      <c r="E405" s="297"/>
      <c r="F405" s="297"/>
      <c r="G405" s="297"/>
      <c r="H405" s="297"/>
      <c r="I405" s="288"/>
      <c r="J405" s="288"/>
      <c r="K405" s="288"/>
      <c r="L405" s="288"/>
      <c r="M405" s="288"/>
      <c r="N405" s="288"/>
      <c r="O405" s="288"/>
      <c r="P405" s="288"/>
      <c r="Q405" s="288"/>
      <c r="R405" s="288"/>
      <c r="S405" s="288"/>
      <c r="T405" s="288"/>
      <c r="U405" s="288"/>
      <c r="V405" s="288"/>
      <c r="W405" s="288"/>
      <c r="X405" s="288"/>
      <c r="Y405" s="288"/>
      <c r="Z405" s="288"/>
      <c r="AA405" s="288"/>
      <c r="AB405" s="288"/>
      <c r="AC405" s="288"/>
      <c r="AD405" s="288"/>
      <c r="AE405" s="288"/>
      <c r="AF405" s="288"/>
      <c r="AG405" s="288"/>
      <c r="AH405" s="288"/>
      <c r="AI405" s="288"/>
      <c r="AJ405" s="288"/>
      <c r="AK405" s="288"/>
      <c r="AL405" s="288"/>
      <c r="AM405" s="288"/>
      <c r="AN405" s="288"/>
      <c r="AO405" s="288"/>
      <c r="AP405" s="288"/>
      <c r="AQ405" s="288"/>
      <c r="AR405" s="288"/>
      <c r="AS405" s="288"/>
      <c r="AT405" s="288"/>
      <c r="AU405" s="288"/>
      <c r="AV405" s="288"/>
      <c r="AW405" s="288"/>
      <c r="AX405" s="288"/>
      <c r="AY405" s="288"/>
      <c r="AZ405" s="288"/>
      <c r="BA405" s="288"/>
      <c r="BB405" s="288"/>
      <c r="BC405" s="288"/>
      <c r="BD405" s="288"/>
      <c r="BE405" s="288"/>
      <c r="BF405" s="288"/>
      <c r="BG405" s="288"/>
      <c r="BH405" s="288"/>
      <c r="BI405" s="288"/>
      <c r="BJ405" s="288"/>
      <c r="BK405" s="288"/>
      <c r="BL405" s="288"/>
      <c r="BM405" s="288"/>
      <c r="BN405" s="288"/>
      <c r="BO405" s="288"/>
      <c r="BP405" s="288"/>
      <c r="BQ405" s="289"/>
      <c r="BR405" s="289"/>
      <c r="BS405" s="289"/>
      <c r="BT405" s="289"/>
    </row>
    <row r="406" spans="1:72" ht="12.75" x14ac:dyDescent="0.2">
      <c r="A406" s="297"/>
      <c r="B406" s="297"/>
      <c r="C406" s="297"/>
      <c r="D406" s="297"/>
      <c r="E406" s="297"/>
      <c r="F406" s="297"/>
      <c r="G406" s="297"/>
      <c r="H406" s="297"/>
      <c r="I406" s="288"/>
      <c r="J406" s="288"/>
      <c r="K406" s="288"/>
      <c r="L406" s="288"/>
      <c r="M406" s="288"/>
      <c r="N406" s="288"/>
      <c r="O406" s="288"/>
      <c r="P406" s="288"/>
      <c r="Q406" s="288"/>
      <c r="R406" s="288"/>
      <c r="S406" s="288"/>
      <c r="T406" s="288"/>
      <c r="U406" s="288"/>
      <c r="V406" s="288"/>
      <c r="W406" s="288"/>
      <c r="X406" s="288"/>
      <c r="Y406" s="288"/>
      <c r="Z406" s="288"/>
      <c r="AA406" s="288"/>
      <c r="AB406" s="288"/>
      <c r="AC406" s="288"/>
      <c r="AD406" s="288"/>
      <c r="AE406" s="288"/>
      <c r="AF406" s="288"/>
      <c r="AG406" s="288"/>
      <c r="AH406" s="288"/>
      <c r="AI406" s="288"/>
      <c r="AJ406" s="288"/>
      <c r="AK406" s="288"/>
      <c r="AL406" s="288"/>
      <c r="AM406" s="288"/>
      <c r="AN406" s="288"/>
      <c r="AO406" s="288"/>
      <c r="AP406" s="288"/>
      <c r="AQ406" s="288"/>
      <c r="AR406" s="288"/>
      <c r="AS406" s="288"/>
      <c r="AT406" s="288"/>
      <c r="AU406" s="288"/>
      <c r="AV406" s="288"/>
      <c r="AW406" s="288"/>
      <c r="AX406" s="288"/>
      <c r="AY406" s="288"/>
      <c r="AZ406" s="288"/>
      <c r="BA406" s="288"/>
      <c r="BB406" s="288"/>
      <c r="BC406" s="288"/>
      <c r="BD406" s="288"/>
      <c r="BE406" s="288"/>
      <c r="BF406" s="288"/>
      <c r="BG406" s="288"/>
      <c r="BH406" s="288"/>
      <c r="BI406" s="288"/>
      <c r="BJ406" s="288"/>
      <c r="BK406" s="288"/>
      <c r="BL406" s="288"/>
      <c r="BM406" s="288"/>
      <c r="BN406" s="288"/>
      <c r="BO406" s="288"/>
      <c r="BP406" s="288"/>
      <c r="BQ406" s="289"/>
      <c r="BR406" s="289"/>
      <c r="BS406" s="289"/>
      <c r="BT406" s="289"/>
    </row>
    <row r="407" spans="1:72" ht="12.75" x14ac:dyDescent="0.2">
      <c r="A407" s="297"/>
      <c r="B407" s="297"/>
      <c r="C407" s="297"/>
      <c r="D407" s="297"/>
      <c r="E407" s="297"/>
      <c r="F407" s="297"/>
      <c r="G407" s="297"/>
      <c r="H407" s="297"/>
      <c r="I407" s="288"/>
      <c r="J407" s="288"/>
      <c r="K407" s="288"/>
      <c r="L407" s="288"/>
      <c r="M407" s="288"/>
      <c r="N407" s="288"/>
      <c r="O407" s="288"/>
      <c r="P407" s="288"/>
      <c r="Q407" s="288"/>
      <c r="R407" s="288"/>
      <c r="S407" s="288"/>
      <c r="T407" s="288"/>
      <c r="U407" s="288"/>
      <c r="V407" s="288"/>
      <c r="W407" s="288"/>
      <c r="X407" s="288"/>
      <c r="Y407" s="288"/>
      <c r="Z407" s="288"/>
      <c r="AA407" s="288"/>
      <c r="AB407" s="288"/>
      <c r="AC407" s="288"/>
      <c r="AD407" s="288"/>
      <c r="AE407" s="288"/>
      <c r="AF407" s="288"/>
      <c r="AG407" s="288"/>
      <c r="AH407" s="288"/>
      <c r="AI407" s="288"/>
      <c r="AJ407" s="288"/>
      <c r="AK407" s="288"/>
      <c r="AL407" s="288"/>
      <c r="AM407" s="288"/>
      <c r="AN407" s="288"/>
      <c r="AO407" s="288"/>
      <c r="AP407" s="288"/>
      <c r="AQ407" s="288"/>
      <c r="AR407" s="288"/>
      <c r="AS407" s="288"/>
      <c r="AT407" s="288"/>
      <c r="AU407" s="288"/>
      <c r="AV407" s="288"/>
      <c r="AW407" s="288"/>
      <c r="AX407" s="288"/>
      <c r="AY407" s="288"/>
      <c r="AZ407" s="288"/>
      <c r="BA407" s="288"/>
      <c r="BB407" s="288"/>
      <c r="BC407" s="288"/>
      <c r="BD407" s="288"/>
      <c r="BE407" s="288"/>
      <c r="BF407" s="288"/>
      <c r="BG407" s="288"/>
      <c r="BH407" s="288"/>
      <c r="BI407" s="288"/>
      <c r="BJ407" s="288"/>
      <c r="BK407" s="288"/>
      <c r="BL407" s="288"/>
      <c r="BM407" s="288"/>
      <c r="BN407" s="288"/>
      <c r="BO407" s="288"/>
      <c r="BP407" s="288"/>
      <c r="BQ407" s="289"/>
      <c r="BR407" s="289"/>
      <c r="BS407" s="289"/>
      <c r="BT407" s="289"/>
    </row>
    <row r="408" spans="1:72" ht="12.75" x14ac:dyDescent="0.2">
      <c r="A408" s="297"/>
      <c r="B408" s="297"/>
      <c r="C408" s="297"/>
      <c r="D408" s="297"/>
      <c r="E408" s="297"/>
      <c r="F408" s="297"/>
      <c r="G408" s="297"/>
      <c r="H408" s="297"/>
      <c r="I408" s="288"/>
      <c r="J408" s="288"/>
      <c r="K408" s="288"/>
      <c r="L408" s="288"/>
      <c r="M408" s="288"/>
      <c r="N408" s="288"/>
      <c r="O408" s="288"/>
      <c r="P408" s="288"/>
      <c r="Q408" s="288"/>
      <c r="R408" s="288"/>
      <c r="S408" s="288"/>
      <c r="T408" s="288"/>
      <c r="U408" s="288"/>
      <c r="V408" s="288"/>
      <c r="W408" s="288"/>
      <c r="X408" s="288"/>
      <c r="Y408" s="288"/>
      <c r="Z408" s="288"/>
      <c r="AA408" s="288"/>
      <c r="AB408" s="288"/>
      <c r="AC408" s="288"/>
      <c r="AD408" s="288"/>
      <c r="AE408" s="288"/>
      <c r="AF408" s="288"/>
      <c r="AG408" s="288"/>
      <c r="AH408" s="288"/>
      <c r="AI408" s="288"/>
      <c r="AJ408" s="288"/>
      <c r="AK408" s="288"/>
      <c r="AL408" s="288"/>
      <c r="AM408" s="288"/>
      <c r="AN408" s="288"/>
      <c r="AO408" s="288"/>
      <c r="AP408" s="288"/>
      <c r="AQ408" s="288"/>
      <c r="AR408" s="288"/>
      <c r="AS408" s="288"/>
      <c r="AT408" s="288"/>
      <c r="AU408" s="288"/>
      <c r="AV408" s="288"/>
      <c r="AW408" s="288"/>
      <c r="AX408" s="288"/>
      <c r="AY408" s="288"/>
      <c r="AZ408" s="288"/>
      <c r="BA408" s="288"/>
      <c r="BB408" s="288"/>
      <c r="BC408" s="288"/>
      <c r="BD408" s="288"/>
      <c r="BE408" s="288"/>
      <c r="BF408" s="288"/>
      <c r="BG408" s="288"/>
      <c r="BH408" s="288"/>
      <c r="BI408" s="288"/>
      <c r="BJ408" s="288"/>
      <c r="BK408" s="288"/>
      <c r="BL408" s="288"/>
      <c r="BM408" s="288"/>
      <c r="BN408" s="288"/>
      <c r="BO408" s="288"/>
      <c r="BP408" s="288"/>
      <c r="BQ408" s="289"/>
      <c r="BR408" s="289"/>
      <c r="BS408" s="289"/>
      <c r="BT408" s="289"/>
    </row>
    <row r="409" spans="1:72" ht="12.75" x14ac:dyDescent="0.2">
      <c r="A409" s="297"/>
      <c r="B409" s="297"/>
      <c r="C409" s="297"/>
      <c r="D409" s="297"/>
      <c r="E409" s="297"/>
      <c r="F409" s="297"/>
      <c r="G409" s="297"/>
      <c r="H409" s="297"/>
      <c r="I409" s="288"/>
      <c r="J409" s="288"/>
      <c r="K409" s="288"/>
      <c r="L409" s="288"/>
      <c r="M409" s="288"/>
      <c r="N409" s="288"/>
      <c r="O409" s="288"/>
      <c r="P409" s="288"/>
      <c r="Q409" s="288"/>
      <c r="R409" s="288"/>
      <c r="S409" s="288"/>
      <c r="T409" s="288"/>
      <c r="U409" s="288"/>
      <c r="V409" s="288"/>
      <c r="W409" s="288"/>
      <c r="X409" s="288"/>
      <c r="Y409" s="288"/>
      <c r="Z409" s="288"/>
      <c r="AA409" s="288"/>
      <c r="AB409" s="288"/>
      <c r="AC409" s="288"/>
      <c r="AD409" s="288"/>
      <c r="AE409" s="288"/>
      <c r="AF409" s="288"/>
      <c r="AG409" s="288"/>
      <c r="AH409" s="288"/>
      <c r="AI409" s="288"/>
      <c r="AJ409" s="288"/>
      <c r="AK409" s="288"/>
      <c r="AL409" s="288"/>
      <c r="AM409" s="288"/>
      <c r="AN409" s="288"/>
      <c r="AO409" s="288"/>
      <c r="AP409" s="288"/>
      <c r="AQ409" s="288"/>
      <c r="AR409" s="288"/>
      <c r="AS409" s="288"/>
      <c r="AT409" s="288"/>
      <c r="AU409" s="288"/>
      <c r="AV409" s="288"/>
      <c r="AW409" s="288"/>
      <c r="AX409" s="288"/>
      <c r="AY409" s="288"/>
      <c r="AZ409" s="288"/>
      <c r="BA409" s="288"/>
      <c r="BB409" s="288"/>
      <c r="BC409" s="288"/>
      <c r="BD409" s="288"/>
      <c r="BE409" s="288"/>
      <c r="BF409" s="288"/>
      <c r="BG409" s="288"/>
      <c r="BH409" s="288"/>
      <c r="BI409" s="288"/>
      <c r="BJ409" s="288"/>
      <c r="BK409" s="288"/>
      <c r="BL409" s="288"/>
      <c r="BM409" s="288"/>
      <c r="BN409" s="288"/>
      <c r="BO409" s="288"/>
      <c r="BP409" s="288"/>
      <c r="BQ409" s="289"/>
      <c r="BR409" s="289"/>
      <c r="BS409" s="289"/>
      <c r="BT409" s="289"/>
    </row>
    <row r="410" spans="1:72" ht="12.75" x14ac:dyDescent="0.2">
      <c r="A410" s="297"/>
      <c r="B410" s="297"/>
      <c r="C410" s="297"/>
      <c r="D410" s="297"/>
      <c r="E410" s="297"/>
      <c r="F410" s="297"/>
      <c r="G410" s="297"/>
      <c r="H410" s="297"/>
      <c r="I410" s="288"/>
      <c r="J410" s="288"/>
      <c r="K410" s="288"/>
      <c r="L410" s="288"/>
      <c r="M410" s="288"/>
      <c r="N410" s="288"/>
      <c r="O410" s="288"/>
      <c r="P410" s="288"/>
      <c r="Q410" s="288"/>
      <c r="R410" s="288"/>
      <c r="S410" s="288"/>
      <c r="T410" s="288"/>
      <c r="U410" s="288"/>
      <c r="V410" s="288"/>
      <c r="W410" s="288"/>
      <c r="X410" s="288"/>
      <c r="Y410" s="288"/>
      <c r="Z410" s="288"/>
      <c r="AA410" s="288"/>
      <c r="AB410" s="288"/>
      <c r="AC410" s="288"/>
      <c r="AD410" s="288"/>
      <c r="AE410" s="288"/>
      <c r="AF410" s="288"/>
      <c r="AG410" s="288"/>
      <c r="AH410" s="288"/>
      <c r="AI410" s="288"/>
      <c r="AJ410" s="288"/>
      <c r="AK410" s="288"/>
      <c r="AL410" s="288"/>
      <c r="AM410" s="288"/>
      <c r="AN410" s="288"/>
      <c r="AO410" s="288"/>
      <c r="AP410" s="288"/>
      <c r="AQ410" s="288"/>
      <c r="AR410" s="288"/>
      <c r="AS410" s="288"/>
      <c r="AT410" s="288"/>
      <c r="AU410" s="288"/>
      <c r="AV410" s="288"/>
      <c r="AW410" s="288"/>
      <c r="AX410" s="288"/>
      <c r="AY410" s="288"/>
      <c r="AZ410" s="288"/>
      <c r="BA410" s="288"/>
      <c r="BB410" s="288"/>
      <c r="BC410" s="288"/>
      <c r="BD410" s="288"/>
      <c r="BE410" s="288"/>
      <c r="BF410" s="288"/>
      <c r="BG410" s="288"/>
      <c r="BH410" s="288"/>
      <c r="BI410" s="288"/>
      <c r="BJ410" s="288"/>
      <c r="BK410" s="288"/>
      <c r="BL410" s="288"/>
      <c r="BM410" s="288"/>
      <c r="BN410" s="288"/>
      <c r="BO410" s="288"/>
      <c r="BP410" s="288"/>
      <c r="BQ410" s="289"/>
      <c r="BR410" s="289"/>
      <c r="BS410" s="289"/>
      <c r="BT410" s="289"/>
    </row>
    <row r="411" spans="1:72" ht="12.75" x14ac:dyDescent="0.2">
      <c r="A411" s="297"/>
      <c r="B411" s="297"/>
      <c r="C411" s="297"/>
      <c r="D411" s="297"/>
      <c r="E411" s="297"/>
      <c r="F411" s="297"/>
      <c r="G411" s="297"/>
      <c r="H411" s="297"/>
      <c r="I411" s="288"/>
      <c r="J411" s="288"/>
      <c r="K411" s="288"/>
      <c r="L411" s="288"/>
      <c r="M411" s="288"/>
      <c r="N411" s="288"/>
      <c r="O411" s="288"/>
      <c r="P411" s="288"/>
      <c r="Q411" s="288"/>
      <c r="R411" s="288"/>
      <c r="S411" s="288"/>
      <c r="T411" s="288"/>
      <c r="U411" s="288"/>
      <c r="V411" s="288"/>
      <c r="W411" s="288"/>
      <c r="X411" s="288"/>
      <c r="Y411" s="288"/>
      <c r="Z411" s="288"/>
      <c r="AA411" s="288"/>
      <c r="AB411" s="288"/>
      <c r="AC411" s="288"/>
      <c r="AD411" s="288"/>
      <c r="AE411" s="288"/>
      <c r="AF411" s="288"/>
      <c r="AG411" s="288"/>
      <c r="AH411" s="288"/>
      <c r="AI411" s="288"/>
      <c r="AJ411" s="288"/>
      <c r="AK411" s="288"/>
      <c r="AL411" s="288"/>
      <c r="AM411" s="288"/>
      <c r="AN411" s="288"/>
      <c r="AO411" s="288"/>
      <c r="AP411" s="288"/>
      <c r="AQ411" s="288"/>
      <c r="AR411" s="288"/>
      <c r="AS411" s="288"/>
      <c r="AT411" s="288"/>
      <c r="AU411" s="288"/>
      <c r="AV411" s="288"/>
      <c r="AW411" s="288"/>
      <c r="AX411" s="288"/>
      <c r="AY411" s="288"/>
      <c r="AZ411" s="288"/>
      <c r="BA411" s="288"/>
      <c r="BB411" s="288"/>
      <c r="BC411" s="288"/>
      <c r="BD411" s="288"/>
      <c r="BE411" s="288"/>
      <c r="BF411" s="288"/>
      <c r="BG411" s="288"/>
      <c r="BH411" s="288"/>
      <c r="BI411" s="288"/>
      <c r="BJ411" s="288"/>
      <c r="BK411" s="288"/>
      <c r="BL411" s="288"/>
      <c r="BM411" s="288"/>
      <c r="BN411" s="288"/>
      <c r="BO411" s="288"/>
      <c r="BP411" s="288"/>
      <c r="BQ411" s="289"/>
      <c r="BR411" s="289"/>
      <c r="BS411" s="289"/>
      <c r="BT411" s="289"/>
    </row>
    <row r="412" spans="1:72" ht="12.75" x14ac:dyDescent="0.2">
      <c r="A412" s="297"/>
      <c r="B412" s="297"/>
      <c r="C412" s="297"/>
      <c r="D412" s="297"/>
      <c r="E412" s="297"/>
      <c r="F412" s="297"/>
      <c r="G412" s="297"/>
      <c r="H412" s="297"/>
      <c r="I412" s="288"/>
      <c r="J412" s="288"/>
      <c r="K412" s="288"/>
      <c r="L412" s="288"/>
      <c r="M412" s="288"/>
      <c r="N412" s="288"/>
      <c r="O412" s="288"/>
      <c r="P412" s="288"/>
      <c r="Q412" s="288"/>
      <c r="R412" s="288"/>
      <c r="S412" s="288"/>
      <c r="T412" s="288"/>
      <c r="U412" s="288"/>
      <c r="V412" s="288"/>
      <c r="W412" s="288"/>
      <c r="X412" s="288"/>
      <c r="Y412" s="288"/>
      <c r="Z412" s="288"/>
      <c r="AA412" s="288"/>
      <c r="AB412" s="288"/>
      <c r="AC412" s="288"/>
      <c r="AD412" s="288"/>
      <c r="AE412" s="288"/>
      <c r="AF412" s="288"/>
      <c r="AG412" s="288"/>
      <c r="AH412" s="288"/>
      <c r="AI412" s="288"/>
      <c r="AJ412" s="288"/>
      <c r="AK412" s="288"/>
      <c r="AL412" s="288"/>
      <c r="AM412" s="288"/>
      <c r="AN412" s="288"/>
      <c r="AO412" s="288"/>
      <c r="AP412" s="288"/>
      <c r="AQ412" s="288"/>
      <c r="AR412" s="288"/>
      <c r="AS412" s="288"/>
      <c r="AT412" s="288"/>
      <c r="AU412" s="288"/>
      <c r="AV412" s="288"/>
      <c r="AW412" s="288"/>
      <c r="AX412" s="288"/>
      <c r="AY412" s="288"/>
      <c r="AZ412" s="288"/>
      <c r="BA412" s="288"/>
      <c r="BB412" s="288"/>
      <c r="BC412" s="288"/>
      <c r="BD412" s="288"/>
      <c r="BE412" s="288"/>
      <c r="BF412" s="288"/>
      <c r="BG412" s="288"/>
      <c r="BH412" s="288"/>
      <c r="BI412" s="288"/>
      <c r="BJ412" s="288"/>
      <c r="BK412" s="288"/>
      <c r="BL412" s="288"/>
      <c r="BM412" s="288"/>
      <c r="BN412" s="288"/>
      <c r="BO412" s="288"/>
      <c r="BP412" s="288"/>
      <c r="BQ412" s="289"/>
      <c r="BR412" s="289"/>
      <c r="BS412" s="289"/>
      <c r="BT412" s="289"/>
    </row>
    <row r="413" spans="1:72" ht="12.75" x14ac:dyDescent="0.2">
      <c r="A413" s="297"/>
      <c r="B413" s="297"/>
      <c r="C413" s="297"/>
      <c r="D413" s="297"/>
      <c r="E413" s="297"/>
      <c r="F413" s="297"/>
      <c r="G413" s="297"/>
      <c r="H413" s="297"/>
      <c r="I413" s="288"/>
      <c r="J413" s="288"/>
      <c r="K413" s="288"/>
      <c r="L413" s="288"/>
      <c r="M413" s="288"/>
      <c r="N413" s="288"/>
      <c r="O413" s="288"/>
      <c r="P413" s="288"/>
      <c r="Q413" s="288"/>
      <c r="R413" s="288"/>
      <c r="S413" s="288"/>
      <c r="T413" s="288"/>
      <c r="U413" s="288"/>
      <c r="V413" s="288"/>
      <c r="W413" s="288"/>
      <c r="X413" s="288"/>
      <c r="Y413" s="288"/>
      <c r="Z413" s="288"/>
      <c r="AA413" s="288"/>
      <c r="AB413" s="288"/>
      <c r="AC413" s="288"/>
      <c r="AD413" s="288"/>
      <c r="AE413" s="288"/>
      <c r="AF413" s="288"/>
      <c r="AG413" s="288"/>
      <c r="AH413" s="288"/>
      <c r="AI413" s="288"/>
      <c r="AJ413" s="288"/>
      <c r="AK413" s="288"/>
      <c r="AL413" s="288"/>
      <c r="AM413" s="288"/>
      <c r="AN413" s="288"/>
      <c r="AO413" s="288"/>
      <c r="AP413" s="288"/>
      <c r="AQ413" s="288"/>
      <c r="AR413" s="288"/>
      <c r="AS413" s="288"/>
      <c r="AT413" s="288"/>
      <c r="AU413" s="288"/>
      <c r="AV413" s="288"/>
      <c r="AW413" s="288"/>
      <c r="AX413" s="288"/>
      <c r="AY413" s="288"/>
      <c r="AZ413" s="288"/>
      <c r="BA413" s="288"/>
      <c r="BB413" s="288"/>
      <c r="BC413" s="288"/>
      <c r="BD413" s="288"/>
      <c r="BE413" s="288"/>
      <c r="BF413" s="288"/>
      <c r="BG413" s="288"/>
      <c r="BH413" s="288"/>
      <c r="BI413" s="288"/>
      <c r="BJ413" s="288"/>
      <c r="BK413" s="288"/>
      <c r="BL413" s="288"/>
      <c r="BM413" s="288"/>
      <c r="BN413" s="288"/>
      <c r="BO413" s="288"/>
      <c r="BP413" s="288"/>
      <c r="BQ413" s="289"/>
      <c r="BR413" s="289"/>
      <c r="BS413" s="289"/>
      <c r="BT413" s="289"/>
    </row>
    <row r="414" spans="1:72" ht="12.75" x14ac:dyDescent="0.2">
      <c r="A414" s="297"/>
      <c r="B414" s="297"/>
      <c r="C414" s="297"/>
      <c r="D414" s="297"/>
      <c r="E414" s="297"/>
      <c r="F414" s="297"/>
      <c r="G414" s="297"/>
      <c r="H414" s="297"/>
      <c r="I414" s="288"/>
      <c r="J414" s="288"/>
      <c r="K414" s="288"/>
      <c r="L414" s="288"/>
      <c r="M414" s="288"/>
      <c r="N414" s="288"/>
      <c r="O414" s="288"/>
      <c r="P414" s="288"/>
      <c r="Q414" s="288"/>
      <c r="R414" s="288"/>
      <c r="S414" s="288"/>
      <c r="T414" s="288"/>
      <c r="U414" s="288"/>
      <c r="V414" s="288"/>
      <c r="W414" s="288"/>
      <c r="X414" s="288"/>
      <c r="Y414" s="288"/>
      <c r="Z414" s="288"/>
      <c r="AA414" s="288"/>
      <c r="AB414" s="288"/>
      <c r="AC414" s="288"/>
      <c r="AD414" s="288"/>
      <c r="AE414" s="288"/>
      <c r="AF414" s="288"/>
      <c r="AG414" s="288"/>
      <c r="AH414" s="288"/>
      <c r="AI414" s="288"/>
      <c r="AJ414" s="288"/>
      <c r="AK414" s="288"/>
      <c r="AL414" s="288"/>
      <c r="AM414" s="288"/>
      <c r="AN414" s="288"/>
      <c r="AO414" s="288"/>
      <c r="AP414" s="288"/>
      <c r="AQ414" s="288"/>
      <c r="AR414" s="288"/>
      <c r="AS414" s="288"/>
      <c r="AT414" s="288"/>
      <c r="AU414" s="288"/>
      <c r="AV414" s="288"/>
      <c r="AW414" s="288"/>
      <c r="AX414" s="288"/>
      <c r="AY414" s="288"/>
      <c r="AZ414" s="288"/>
      <c r="BA414" s="288"/>
      <c r="BB414" s="288"/>
      <c r="BC414" s="288"/>
      <c r="BD414" s="288"/>
      <c r="BE414" s="288"/>
      <c r="BF414" s="288"/>
      <c r="BG414" s="288"/>
      <c r="BH414" s="288"/>
      <c r="BI414" s="288"/>
      <c r="BJ414" s="288"/>
      <c r="BK414" s="288"/>
      <c r="BL414" s="288"/>
      <c r="BM414" s="288"/>
      <c r="BN414" s="288"/>
      <c r="BO414" s="288"/>
      <c r="BP414" s="288"/>
      <c r="BQ414" s="289"/>
      <c r="BR414" s="289"/>
      <c r="BS414" s="289"/>
      <c r="BT414" s="289"/>
    </row>
    <row r="415" spans="1:72" ht="12.75" x14ac:dyDescent="0.2">
      <c r="A415" s="297"/>
      <c r="B415" s="297"/>
      <c r="C415" s="297"/>
      <c r="D415" s="297"/>
      <c r="E415" s="297"/>
      <c r="F415" s="297"/>
      <c r="G415" s="297"/>
      <c r="H415" s="297"/>
      <c r="I415" s="288"/>
      <c r="J415" s="288"/>
      <c r="K415" s="288"/>
      <c r="L415" s="288"/>
      <c r="M415" s="288"/>
      <c r="N415" s="288"/>
      <c r="O415" s="288"/>
      <c r="P415" s="288"/>
      <c r="Q415" s="288"/>
      <c r="R415" s="288"/>
      <c r="S415" s="288"/>
      <c r="T415" s="288"/>
      <c r="U415" s="288"/>
      <c r="V415" s="288"/>
      <c r="W415" s="288"/>
      <c r="X415" s="288"/>
      <c r="Y415" s="288"/>
      <c r="Z415" s="288"/>
      <c r="AA415" s="288"/>
      <c r="AB415" s="288"/>
      <c r="AC415" s="288"/>
      <c r="AD415" s="288"/>
      <c r="AE415" s="288"/>
      <c r="AF415" s="288"/>
      <c r="AG415" s="288"/>
      <c r="AH415" s="288"/>
      <c r="AI415" s="288"/>
      <c r="AJ415" s="288"/>
      <c r="AK415" s="288"/>
      <c r="AL415" s="288"/>
      <c r="AM415" s="288"/>
      <c r="AN415" s="288"/>
      <c r="AO415" s="288"/>
      <c r="AP415" s="288"/>
      <c r="AQ415" s="288"/>
      <c r="AR415" s="288"/>
      <c r="AS415" s="288"/>
      <c r="AT415" s="288"/>
      <c r="AU415" s="288"/>
      <c r="AV415" s="288"/>
      <c r="AW415" s="288"/>
      <c r="AX415" s="288"/>
      <c r="AY415" s="288"/>
      <c r="AZ415" s="288"/>
      <c r="BA415" s="288"/>
      <c r="BB415" s="288"/>
      <c r="BC415" s="288"/>
      <c r="BD415" s="288"/>
      <c r="BE415" s="288"/>
      <c r="BF415" s="288"/>
      <c r="BG415" s="288"/>
      <c r="BH415" s="288"/>
      <c r="BI415" s="288"/>
      <c r="BJ415" s="288"/>
      <c r="BK415" s="288"/>
      <c r="BL415" s="288"/>
      <c r="BM415" s="288"/>
      <c r="BN415" s="288"/>
      <c r="BO415" s="288"/>
      <c r="BP415" s="288"/>
      <c r="BQ415" s="289"/>
      <c r="BR415" s="289"/>
      <c r="BS415" s="289"/>
      <c r="BT415" s="289"/>
    </row>
    <row r="416" spans="1:72" ht="12.75" x14ac:dyDescent="0.2">
      <c r="A416" s="297"/>
      <c r="B416" s="297"/>
      <c r="C416" s="297"/>
      <c r="D416" s="297"/>
      <c r="E416" s="297"/>
      <c r="F416" s="297"/>
      <c r="G416" s="297"/>
      <c r="H416" s="297"/>
      <c r="I416" s="288"/>
      <c r="J416" s="288"/>
      <c r="K416" s="288"/>
      <c r="L416" s="288"/>
      <c r="M416" s="288"/>
      <c r="N416" s="288"/>
      <c r="O416" s="288"/>
      <c r="P416" s="288"/>
      <c r="Q416" s="288"/>
      <c r="R416" s="288"/>
      <c r="S416" s="288"/>
      <c r="T416" s="288"/>
      <c r="U416" s="288"/>
      <c r="V416" s="288"/>
      <c r="W416" s="288"/>
      <c r="X416" s="288"/>
      <c r="Y416" s="288"/>
      <c r="Z416" s="288"/>
      <c r="AA416" s="288"/>
      <c r="AB416" s="288"/>
      <c r="AC416" s="288"/>
      <c r="AD416" s="288"/>
      <c r="AE416" s="288"/>
      <c r="AF416" s="288"/>
      <c r="AG416" s="288"/>
      <c r="AH416" s="288"/>
      <c r="AI416" s="288"/>
      <c r="AJ416" s="288"/>
      <c r="AK416" s="288"/>
      <c r="AL416" s="288"/>
      <c r="AM416" s="288"/>
      <c r="AN416" s="288"/>
      <c r="AO416" s="288"/>
      <c r="AP416" s="288"/>
      <c r="AQ416" s="288"/>
      <c r="AR416" s="288"/>
      <c r="AS416" s="288"/>
      <c r="AT416" s="288"/>
      <c r="AU416" s="288"/>
      <c r="AV416" s="288"/>
      <c r="AW416" s="288"/>
      <c r="AX416" s="288"/>
      <c r="AY416" s="288"/>
      <c r="AZ416" s="288"/>
      <c r="BA416" s="288"/>
      <c r="BB416" s="288"/>
      <c r="BC416" s="288"/>
      <c r="BD416" s="288"/>
      <c r="BE416" s="288"/>
      <c r="BF416" s="288"/>
      <c r="BG416" s="288"/>
      <c r="BH416" s="288"/>
      <c r="BI416" s="288"/>
      <c r="BJ416" s="288"/>
      <c r="BK416" s="288"/>
      <c r="BL416" s="288"/>
      <c r="BM416" s="288"/>
      <c r="BN416" s="288"/>
      <c r="BO416" s="288"/>
      <c r="BP416" s="288"/>
      <c r="BQ416" s="289"/>
      <c r="BR416" s="289"/>
      <c r="BS416" s="289"/>
      <c r="BT416" s="289"/>
    </row>
    <row r="417" spans="1:72" ht="12.75" x14ac:dyDescent="0.2">
      <c r="A417" s="297"/>
      <c r="B417" s="297"/>
      <c r="C417" s="297"/>
      <c r="D417" s="297"/>
      <c r="E417" s="297"/>
      <c r="F417" s="297"/>
      <c r="G417" s="297"/>
      <c r="H417" s="297"/>
      <c r="I417" s="288"/>
      <c r="J417" s="288"/>
      <c r="K417" s="288"/>
      <c r="L417" s="288"/>
      <c r="M417" s="288"/>
      <c r="N417" s="288"/>
      <c r="O417" s="288"/>
      <c r="P417" s="288"/>
      <c r="Q417" s="288"/>
      <c r="R417" s="288"/>
      <c r="S417" s="288"/>
      <c r="T417" s="288"/>
      <c r="U417" s="288"/>
      <c r="V417" s="288"/>
      <c r="W417" s="288"/>
      <c r="X417" s="288"/>
      <c r="Y417" s="288"/>
      <c r="Z417" s="288"/>
      <c r="AA417" s="288"/>
      <c r="AB417" s="288"/>
      <c r="AC417" s="288"/>
      <c r="AD417" s="288"/>
      <c r="AE417" s="288"/>
      <c r="AF417" s="288"/>
      <c r="AG417" s="288"/>
      <c r="AH417" s="288"/>
      <c r="AI417" s="288"/>
      <c r="AJ417" s="288"/>
      <c r="AK417" s="288"/>
      <c r="AL417" s="288"/>
      <c r="AM417" s="288"/>
      <c r="AN417" s="288"/>
      <c r="AO417" s="288"/>
      <c r="AP417" s="288"/>
      <c r="AQ417" s="288"/>
      <c r="AR417" s="288"/>
      <c r="AS417" s="288"/>
      <c r="AT417" s="288"/>
      <c r="AU417" s="288"/>
      <c r="AV417" s="288"/>
      <c r="AW417" s="288"/>
      <c r="AX417" s="288"/>
      <c r="AY417" s="288"/>
      <c r="AZ417" s="288"/>
      <c r="BA417" s="288"/>
      <c r="BB417" s="288"/>
      <c r="BC417" s="288"/>
      <c r="BD417" s="288"/>
      <c r="BE417" s="288"/>
      <c r="BF417" s="288"/>
      <c r="BG417" s="288"/>
      <c r="BH417" s="288"/>
      <c r="BI417" s="288"/>
      <c r="BJ417" s="288"/>
      <c r="BK417" s="288"/>
      <c r="BL417" s="288"/>
      <c r="BM417" s="288"/>
      <c r="BN417" s="288"/>
      <c r="BO417" s="288"/>
      <c r="BP417" s="288"/>
      <c r="BQ417" s="289"/>
      <c r="BR417" s="289"/>
      <c r="BS417" s="289"/>
      <c r="BT417" s="289"/>
    </row>
    <row r="418" spans="1:72" ht="12.75" x14ac:dyDescent="0.2">
      <c r="A418" s="297"/>
      <c r="B418" s="297"/>
      <c r="C418" s="297"/>
      <c r="D418" s="297"/>
      <c r="E418" s="297"/>
      <c r="F418" s="297"/>
      <c r="G418" s="297"/>
      <c r="H418" s="297"/>
      <c r="I418" s="288"/>
      <c r="J418" s="288"/>
      <c r="K418" s="288"/>
      <c r="L418" s="288"/>
      <c r="M418" s="288"/>
      <c r="N418" s="288"/>
      <c r="O418" s="288"/>
      <c r="P418" s="288"/>
      <c r="Q418" s="288"/>
      <c r="R418" s="288"/>
      <c r="S418" s="288"/>
      <c r="T418" s="288"/>
      <c r="U418" s="288"/>
      <c r="V418" s="288"/>
      <c r="W418" s="288"/>
      <c r="X418" s="288"/>
      <c r="Y418" s="288"/>
      <c r="Z418" s="288"/>
      <c r="AA418" s="288"/>
      <c r="AB418" s="288"/>
      <c r="AC418" s="288"/>
      <c r="AD418" s="288"/>
      <c r="AE418" s="288"/>
      <c r="AF418" s="288"/>
      <c r="AG418" s="288"/>
      <c r="AH418" s="288"/>
      <c r="AI418" s="288"/>
      <c r="AJ418" s="288"/>
      <c r="AK418" s="288"/>
      <c r="AL418" s="288"/>
      <c r="AM418" s="288"/>
      <c r="AN418" s="288"/>
      <c r="AO418" s="288"/>
      <c r="AP418" s="288"/>
      <c r="AQ418" s="288"/>
      <c r="AR418" s="288"/>
      <c r="AS418" s="288"/>
      <c r="AT418" s="288"/>
      <c r="AU418" s="288"/>
      <c r="AV418" s="288"/>
      <c r="AW418" s="288"/>
      <c r="AX418" s="288"/>
      <c r="AY418" s="288"/>
      <c r="AZ418" s="288"/>
      <c r="BA418" s="288"/>
      <c r="BB418" s="288"/>
      <c r="BC418" s="288"/>
      <c r="BD418" s="288"/>
      <c r="BE418" s="288"/>
      <c r="BF418" s="288"/>
      <c r="BG418" s="288"/>
      <c r="BH418" s="288"/>
      <c r="BI418" s="288"/>
      <c r="BJ418" s="288"/>
      <c r="BK418" s="288"/>
      <c r="BL418" s="288"/>
      <c r="BM418" s="288"/>
      <c r="BN418" s="288"/>
      <c r="BO418" s="288"/>
      <c r="BP418" s="288"/>
      <c r="BQ418" s="289"/>
      <c r="BR418" s="289"/>
      <c r="BS418" s="289"/>
      <c r="BT418" s="289"/>
    </row>
    <row r="419" spans="1:72" ht="12.75" x14ac:dyDescent="0.2">
      <c r="A419" s="297"/>
      <c r="B419" s="297"/>
      <c r="C419" s="297"/>
      <c r="D419" s="297"/>
      <c r="E419" s="297"/>
      <c r="F419" s="297"/>
      <c r="G419" s="297"/>
      <c r="H419" s="297"/>
      <c r="I419" s="288"/>
      <c r="J419" s="288"/>
      <c r="K419" s="288"/>
      <c r="L419" s="288"/>
      <c r="M419" s="288"/>
      <c r="N419" s="288"/>
      <c r="O419" s="288"/>
      <c r="P419" s="288"/>
      <c r="Q419" s="288"/>
      <c r="R419" s="288"/>
      <c r="S419" s="288"/>
      <c r="T419" s="288"/>
      <c r="U419" s="288"/>
      <c r="V419" s="288"/>
      <c r="W419" s="288"/>
      <c r="X419" s="288"/>
      <c r="Y419" s="288"/>
      <c r="Z419" s="288"/>
      <c r="AA419" s="288"/>
      <c r="AB419" s="288"/>
      <c r="AC419" s="288"/>
      <c r="AD419" s="288"/>
      <c r="AE419" s="288"/>
      <c r="AF419" s="288"/>
      <c r="AG419" s="288"/>
      <c r="AH419" s="288"/>
      <c r="AI419" s="288"/>
      <c r="AJ419" s="288"/>
      <c r="AK419" s="288"/>
      <c r="AL419" s="288"/>
      <c r="AM419" s="288"/>
      <c r="AN419" s="288"/>
      <c r="AO419" s="288"/>
      <c r="AP419" s="288"/>
      <c r="AQ419" s="288"/>
      <c r="AR419" s="288"/>
      <c r="AS419" s="288"/>
      <c r="AT419" s="288"/>
      <c r="AU419" s="288"/>
      <c r="AV419" s="288"/>
      <c r="AW419" s="288"/>
      <c r="AX419" s="288"/>
      <c r="AY419" s="288"/>
      <c r="AZ419" s="288"/>
      <c r="BA419" s="288"/>
      <c r="BB419" s="288"/>
      <c r="BC419" s="288"/>
      <c r="BD419" s="288"/>
      <c r="BE419" s="288"/>
      <c r="BF419" s="288"/>
      <c r="BG419" s="288"/>
      <c r="BH419" s="288"/>
      <c r="BI419" s="288"/>
      <c r="BJ419" s="288"/>
      <c r="BK419" s="288"/>
      <c r="BL419" s="288"/>
      <c r="BM419" s="288"/>
      <c r="BN419" s="288"/>
      <c r="BO419" s="288"/>
      <c r="BP419" s="288"/>
      <c r="BQ419" s="289"/>
      <c r="BR419" s="289"/>
      <c r="BS419" s="289"/>
      <c r="BT419" s="289"/>
    </row>
    <row r="420" spans="1:72" ht="12.75" x14ac:dyDescent="0.2">
      <c r="A420" s="297"/>
      <c r="B420" s="297"/>
      <c r="C420" s="297"/>
      <c r="D420" s="297"/>
      <c r="E420" s="297"/>
      <c r="F420" s="297"/>
      <c r="G420" s="297"/>
      <c r="H420" s="297"/>
      <c r="I420" s="288"/>
      <c r="J420" s="288"/>
      <c r="K420" s="288"/>
      <c r="L420" s="288"/>
      <c r="M420" s="288"/>
      <c r="N420" s="288"/>
      <c r="O420" s="288"/>
      <c r="P420" s="288"/>
      <c r="Q420" s="288"/>
      <c r="R420" s="288"/>
      <c r="S420" s="288"/>
      <c r="T420" s="288"/>
      <c r="U420" s="288"/>
      <c r="V420" s="288"/>
      <c r="W420" s="288"/>
      <c r="X420" s="288"/>
      <c r="Y420" s="288"/>
      <c r="Z420" s="288"/>
      <c r="AA420" s="288"/>
      <c r="AB420" s="288"/>
      <c r="AC420" s="288"/>
      <c r="AD420" s="288"/>
      <c r="AE420" s="288"/>
      <c r="AF420" s="288"/>
      <c r="AG420" s="288"/>
      <c r="AH420" s="288"/>
      <c r="AI420" s="288"/>
      <c r="AJ420" s="288"/>
      <c r="AK420" s="288"/>
      <c r="AL420" s="288"/>
      <c r="AM420" s="288"/>
      <c r="AN420" s="288"/>
      <c r="AO420" s="288"/>
      <c r="AP420" s="288"/>
      <c r="AQ420" s="288"/>
      <c r="AR420" s="288"/>
      <c r="AS420" s="288"/>
      <c r="AT420" s="288"/>
      <c r="AU420" s="288"/>
      <c r="AV420" s="288"/>
      <c r="AW420" s="288"/>
      <c r="AX420" s="288"/>
      <c r="AY420" s="288"/>
      <c r="AZ420" s="288"/>
      <c r="BA420" s="288"/>
      <c r="BB420" s="288"/>
      <c r="BC420" s="288"/>
      <c r="BD420" s="288"/>
      <c r="BE420" s="288"/>
      <c r="BF420" s="288"/>
      <c r="BG420" s="288"/>
      <c r="BH420" s="288"/>
      <c r="BI420" s="288"/>
      <c r="BJ420" s="288"/>
      <c r="BK420" s="288"/>
      <c r="BL420" s="288"/>
      <c r="BM420" s="288"/>
      <c r="BN420" s="288"/>
      <c r="BO420" s="288"/>
      <c r="BP420" s="288"/>
      <c r="BQ420" s="289"/>
      <c r="BR420" s="289"/>
      <c r="BS420" s="289"/>
      <c r="BT420" s="289"/>
    </row>
    <row r="421" spans="1:72" ht="12.75" x14ac:dyDescent="0.2">
      <c r="A421" s="297"/>
      <c r="B421" s="297"/>
      <c r="C421" s="297"/>
      <c r="D421" s="297"/>
      <c r="E421" s="297"/>
      <c r="F421" s="297"/>
      <c r="G421" s="297"/>
      <c r="H421" s="297"/>
      <c r="I421" s="288"/>
      <c r="J421" s="288"/>
      <c r="K421" s="288"/>
      <c r="L421" s="288"/>
      <c r="M421" s="288"/>
      <c r="N421" s="288"/>
      <c r="O421" s="288"/>
      <c r="P421" s="288"/>
      <c r="Q421" s="288"/>
      <c r="R421" s="288"/>
      <c r="S421" s="288"/>
      <c r="T421" s="288"/>
      <c r="U421" s="288"/>
      <c r="V421" s="288"/>
      <c r="W421" s="288"/>
      <c r="X421" s="288"/>
      <c r="Y421" s="288"/>
      <c r="Z421" s="288"/>
      <c r="AA421" s="288"/>
      <c r="AB421" s="288"/>
      <c r="AC421" s="288"/>
      <c r="AD421" s="288"/>
      <c r="AE421" s="288"/>
      <c r="AF421" s="288"/>
      <c r="AG421" s="288"/>
      <c r="AH421" s="288"/>
      <c r="AI421" s="288"/>
      <c r="AJ421" s="288"/>
      <c r="AK421" s="288"/>
      <c r="AL421" s="288"/>
      <c r="AM421" s="288"/>
      <c r="AN421" s="288"/>
      <c r="AO421" s="288"/>
      <c r="AP421" s="288"/>
      <c r="AQ421" s="288"/>
      <c r="AR421" s="288"/>
      <c r="AS421" s="288"/>
      <c r="AT421" s="288"/>
      <c r="AU421" s="288"/>
      <c r="AV421" s="288"/>
      <c r="AW421" s="288"/>
      <c r="AX421" s="288"/>
      <c r="AY421" s="288"/>
      <c r="AZ421" s="288"/>
      <c r="BA421" s="288"/>
      <c r="BB421" s="288"/>
      <c r="BC421" s="288"/>
      <c r="BD421" s="288"/>
      <c r="BE421" s="288"/>
      <c r="BF421" s="288"/>
      <c r="BG421" s="288"/>
      <c r="BH421" s="288"/>
      <c r="BI421" s="288"/>
      <c r="BJ421" s="288"/>
      <c r="BK421" s="288"/>
      <c r="BL421" s="288"/>
      <c r="BM421" s="288"/>
      <c r="BN421" s="288"/>
      <c r="BO421" s="288"/>
      <c r="BP421" s="288"/>
      <c r="BQ421" s="289"/>
      <c r="BR421" s="289"/>
      <c r="BS421" s="289"/>
      <c r="BT421" s="289"/>
    </row>
    <row r="422" spans="1:72" ht="12.75" x14ac:dyDescent="0.2">
      <c r="A422" s="297"/>
      <c r="B422" s="297"/>
      <c r="C422" s="297"/>
      <c r="D422" s="297"/>
      <c r="E422" s="297"/>
      <c r="F422" s="297"/>
      <c r="G422" s="297"/>
      <c r="H422" s="297"/>
      <c r="I422" s="288"/>
      <c r="J422" s="288"/>
      <c r="K422" s="288"/>
      <c r="L422" s="288"/>
      <c r="M422" s="288"/>
      <c r="N422" s="288"/>
      <c r="O422" s="288"/>
      <c r="P422" s="288"/>
      <c r="Q422" s="288"/>
      <c r="R422" s="288"/>
      <c r="S422" s="288"/>
      <c r="T422" s="288"/>
      <c r="U422" s="288"/>
      <c r="V422" s="288"/>
      <c r="W422" s="288"/>
      <c r="X422" s="288"/>
      <c r="Y422" s="288"/>
      <c r="Z422" s="288"/>
      <c r="AA422" s="288"/>
      <c r="AB422" s="288"/>
      <c r="AC422" s="288"/>
      <c r="AD422" s="288"/>
      <c r="AE422" s="288"/>
      <c r="AF422" s="288"/>
      <c r="AG422" s="288"/>
      <c r="AH422" s="288"/>
      <c r="AI422" s="288"/>
      <c r="AJ422" s="288"/>
      <c r="AK422" s="288"/>
      <c r="AL422" s="288"/>
      <c r="AM422" s="288"/>
      <c r="AN422" s="288"/>
      <c r="AO422" s="288"/>
      <c r="AP422" s="288"/>
      <c r="AQ422" s="288"/>
      <c r="AR422" s="288"/>
      <c r="AS422" s="288"/>
      <c r="AT422" s="288"/>
      <c r="AU422" s="288"/>
      <c r="AV422" s="288"/>
      <c r="AW422" s="288"/>
      <c r="AX422" s="288"/>
      <c r="AY422" s="288"/>
      <c r="AZ422" s="288"/>
      <c r="BA422" s="288"/>
      <c r="BB422" s="288"/>
      <c r="BC422" s="288"/>
      <c r="BD422" s="288"/>
      <c r="BE422" s="288"/>
      <c r="BF422" s="288"/>
      <c r="BG422" s="288"/>
      <c r="BH422" s="288"/>
      <c r="BI422" s="288"/>
      <c r="BJ422" s="288"/>
      <c r="BK422" s="288"/>
      <c r="BL422" s="288"/>
      <c r="BM422" s="288"/>
      <c r="BN422" s="288"/>
      <c r="BO422" s="288"/>
      <c r="BP422" s="288"/>
      <c r="BQ422" s="289"/>
      <c r="BR422" s="289"/>
      <c r="BS422" s="289"/>
      <c r="BT422" s="289"/>
    </row>
    <row r="423" spans="1:72" ht="12.75" x14ac:dyDescent="0.2">
      <c r="A423" s="297"/>
      <c r="B423" s="297"/>
      <c r="C423" s="297"/>
      <c r="D423" s="297"/>
      <c r="E423" s="297"/>
      <c r="F423" s="297"/>
      <c r="G423" s="297"/>
      <c r="H423" s="297"/>
      <c r="I423" s="288"/>
      <c r="J423" s="288"/>
      <c r="K423" s="288"/>
      <c r="L423" s="288"/>
      <c r="M423" s="288"/>
      <c r="N423" s="288"/>
      <c r="O423" s="288"/>
      <c r="P423" s="288"/>
      <c r="Q423" s="288"/>
      <c r="R423" s="288"/>
      <c r="S423" s="288"/>
      <c r="T423" s="288"/>
      <c r="U423" s="288"/>
      <c r="V423" s="288"/>
      <c r="W423" s="288"/>
      <c r="X423" s="288"/>
      <c r="Y423" s="288"/>
      <c r="Z423" s="288"/>
      <c r="AA423" s="288"/>
      <c r="AB423" s="288"/>
      <c r="AC423" s="288"/>
      <c r="AD423" s="288"/>
      <c r="AE423" s="288"/>
      <c r="AF423" s="288"/>
      <c r="AG423" s="288"/>
      <c r="AH423" s="288"/>
      <c r="AI423" s="288"/>
      <c r="AJ423" s="288"/>
      <c r="AK423" s="288"/>
      <c r="AL423" s="288"/>
      <c r="AM423" s="288"/>
      <c r="AN423" s="288"/>
      <c r="AO423" s="288"/>
      <c r="AP423" s="288"/>
      <c r="AQ423" s="288"/>
      <c r="AR423" s="288"/>
      <c r="AS423" s="288"/>
      <c r="AT423" s="288"/>
      <c r="AU423" s="288"/>
      <c r="AV423" s="288"/>
      <c r="AW423" s="288"/>
      <c r="AX423" s="288"/>
      <c r="AY423" s="288"/>
      <c r="AZ423" s="288"/>
      <c r="BA423" s="288"/>
      <c r="BB423" s="288"/>
      <c r="BC423" s="288"/>
      <c r="BD423" s="288"/>
      <c r="BE423" s="288"/>
      <c r="BF423" s="288"/>
      <c r="BG423" s="288"/>
      <c r="BH423" s="288"/>
      <c r="BI423" s="288"/>
      <c r="BJ423" s="288"/>
      <c r="BK423" s="288"/>
      <c r="BL423" s="288"/>
      <c r="BM423" s="288"/>
      <c r="BN423" s="288"/>
      <c r="BO423" s="288"/>
      <c r="BP423" s="288"/>
      <c r="BQ423" s="289"/>
      <c r="BR423" s="289"/>
      <c r="BS423" s="289"/>
      <c r="BT423" s="289"/>
    </row>
    <row r="424" spans="1:72" ht="12.75" x14ac:dyDescent="0.2">
      <c r="A424" s="297"/>
      <c r="B424" s="297"/>
      <c r="C424" s="297"/>
      <c r="D424" s="297"/>
      <c r="E424" s="297"/>
      <c r="F424" s="297"/>
      <c r="G424" s="297"/>
      <c r="H424" s="297"/>
      <c r="I424" s="288"/>
      <c r="J424" s="288"/>
      <c r="K424" s="288"/>
      <c r="L424" s="288"/>
      <c r="M424" s="288"/>
      <c r="N424" s="288"/>
      <c r="O424" s="288"/>
      <c r="P424" s="288"/>
      <c r="Q424" s="288"/>
      <c r="R424" s="288"/>
      <c r="S424" s="288"/>
      <c r="T424" s="288"/>
      <c r="U424" s="288"/>
      <c r="V424" s="288"/>
      <c r="W424" s="288"/>
      <c r="X424" s="288"/>
      <c r="Y424" s="288"/>
      <c r="Z424" s="288"/>
      <c r="AA424" s="288"/>
      <c r="AB424" s="288"/>
      <c r="AC424" s="288"/>
      <c r="AD424" s="288"/>
      <c r="AE424" s="288"/>
      <c r="AF424" s="288"/>
      <c r="AG424" s="288"/>
      <c r="AH424" s="288"/>
      <c r="AI424" s="288"/>
      <c r="AJ424" s="288"/>
      <c r="AK424" s="288"/>
      <c r="AL424" s="288"/>
      <c r="AM424" s="288"/>
      <c r="AN424" s="288"/>
      <c r="AO424" s="288"/>
      <c r="AP424" s="288"/>
      <c r="AQ424" s="288"/>
      <c r="AR424" s="288"/>
      <c r="AS424" s="288"/>
      <c r="AT424" s="288"/>
      <c r="AU424" s="288"/>
      <c r="AV424" s="288"/>
      <c r="AW424" s="288"/>
      <c r="AX424" s="288"/>
      <c r="AY424" s="288"/>
      <c r="AZ424" s="288"/>
      <c r="BA424" s="288"/>
      <c r="BB424" s="288"/>
      <c r="BC424" s="288"/>
      <c r="BD424" s="288"/>
      <c r="BE424" s="288"/>
      <c r="BF424" s="288"/>
      <c r="BG424" s="288"/>
      <c r="BH424" s="288"/>
      <c r="BI424" s="288"/>
      <c r="BJ424" s="288"/>
      <c r="BK424" s="288"/>
      <c r="BL424" s="288"/>
      <c r="BM424" s="288"/>
      <c r="BN424" s="288"/>
      <c r="BO424" s="288"/>
      <c r="BP424" s="288"/>
      <c r="BQ424" s="289"/>
      <c r="BR424" s="289"/>
      <c r="BS424" s="289"/>
      <c r="BT424" s="289"/>
    </row>
    <row r="425" spans="1:72" ht="12.75" x14ac:dyDescent="0.2">
      <c r="A425" s="297"/>
      <c r="B425" s="297"/>
      <c r="C425" s="297"/>
      <c r="D425" s="297"/>
      <c r="E425" s="297"/>
      <c r="F425" s="297"/>
      <c r="G425" s="297"/>
      <c r="H425" s="297"/>
      <c r="I425" s="288"/>
      <c r="J425" s="288"/>
      <c r="K425" s="288"/>
      <c r="L425" s="288"/>
      <c r="M425" s="288"/>
      <c r="N425" s="288"/>
      <c r="O425" s="288"/>
      <c r="P425" s="288"/>
      <c r="Q425" s="288"/>
      <c r="R425" s="288"/>
      <c r="S425" s="288"/>
      <c r="T425" s="288"/>
      <c r="U425" s="288"/>
      <c r="V425" s="288"/>
      <c r="W425" s="288"/>
      <c r="X425" s="288"/>
      <c r="Y425" s="288"/>
      <c r="Z425" s="288"/>
      <c r="AA425" s="288"/>
      <c r="AB425" s="288"/>
      <c r="AC425" s="288"/>
      <c r="AD425" s="288"/>
      <c r="AE425" s="288"/>
      <c r="AF425" s="288"/>
      <c r="AG425" s="288"/>
      <c r="AH425" s="288"/>
      <c r="AI425" s="288"/>
      <c r="AJ425" s="288"/>
      <c r="AK425" s="288"/>
      <c r="AL425" s="288"/>
      <c r="AM425" s="288"/>
      <c r="AN425" s="288"/>
      <c r="AO425" s="288"/>
      <c r="AP425" s="288"/>
      <c r="AQ425" s="288"/>
      <c r="AR425" s="288"/>
      <c r="AS425" s="288"/>
      <c r="AT425" s="288"/>
      <c r="AU425" s="288"/>
      <c r="AV425" s="288"/>
      <c r="AW425" s="288"/>
      <c r="AX425" s="288"/>
      <c r="AY425" s="288"/>
      <c r="AZ425" s="288"/>
      <c r="BA425" s="288"/>
      <c r="BB425" s="288"/>
      <c r="BC425" s="288"/>
      <c r="BD425" s="288"/>
      <c r="BE425" s="288"/>
      <c r="BF425" s="288"/>
      <c r="BG425" s="288"/>
      <c r="BH425" s="288"/>
      <c r="BI425" s="288"/>
      <c r="BJ425" s="288"/>
      <c r="BK425" s="288"/>
      <c r="BL425" s="288"/>
      <c r="BM425" s="288"/>
      <c r="BN425" s="288"/>
      <c r="BO425" s="288"/>
      <c r="BP425" s="288"/>
      <c r="BQ425" s="289"/>
      <c r="BR425" s="289"/>
      <c r="BS425" s="289"/>
      <c r="BT425" s="289"/>
    </row>
    <row r="426" spans="1:72" ht="12.75" x14ac:dyDescent="0.2">
      <c r="A426" s="297"/>
      <c r="B426" s="297"/>
      <c r="C426" s="297"/>
      <c r="D426" s="297"/>
      <c r="E426" s="297"/>
      <c r="F426" s="297"/>
      <c r="G426" s="297"/>
      <c r="H426" s="297"/>
      <c r="I426" s="288"/>
      <c r="J426" s="288"/>
      <c r="K426" s="288"/>
      <c r="L426" s="288"/>
      <c r="M426" s="288"/>
      <c r="N426" s="288"/>
      <c r="O426" s="288"/>
      <c r="P426" s="288"/>
      <c r="Q426" s="288"/>
      <c r="R426" s="288"/>
      <c r="S426" s="288"/>
      <c r="T426" s="288"/>
      <c r="U426" s="288"/>
      <c r="V426" s="288"/>
      <c r="W426" s="288"/>
      <c r="X426" s="288"/>
      <c r="Y426" s="288"/>
      <c r="Z426" s="288"/>
      <c r="AA426" s="288"/>
      <c r="AB426" s="288"/>
      <c r="AC426" s="288"/>
      <c r="AD426" s="288"/>
      <c r="AE426" s="288"/>
      <c r="AF426" s="288"/>
      <c r="AG426" s="288"/>
      <c r="AH426" s="288"/>
      <c r="AI426" s="288"/>
      <c r="AJ426" s="288"/>
      <c r="AK426" s="288"/>
      <c r="AL426" s="288"/>
      <c r="AM426" s="288"/>
      <c r="AN426" s="288"/>
      <c r="AO426" s="288"/>
      <c r="AP426" s="288"/>
      <c r="AQ426" s="288"/>
      <c r="AR426" s="288"/>
      <c r="AS426" s="288"/>
      <c r="AT426" s="288"/>
      <c r="AU426" s="288"/>
      <c r="AV426" s="288"/>
      <c r="AW426" s="288"/>
      <c r="AX426" s="288"/>
      <c r="AY426" s="288"/>
      <c r="AZ426" s="288"/>
      <c r="BA426" s="288"/>
      <c r="BB426" s="288"/>
      <c r="BC426" s="288"/>
      <c r="BD426" s="288"/>
      <c r="BE426" s="288"/>
      <c r="BF426" s="288"/>
      <c r="BG426" s="288"/>
      <c r="BH426" s="288"/>
      <c r="BI426" s="288"/>
      <c r="BJ426" s="288"/>
      <c r="BK426" s="288"/>
      <c r="BL426" s="288"/>
      <c r="BM426" s="288"/>
      <c r="BN426" s="288"/>
      <c r="BO426" s="288"/>
      <c r="BP426" s="288"/>
      <c r="BQ426" s="289"/>
      <c r="BR426" s="289"/>
      <c r="BS426" s="289"/>
      <c r="BT426" s="289"/>
    </row>
    <row r="427" spans="1:72" ht="12.75" x14ac:dyDescent="0.2">
      <c r="A427" s="297"/>
      <c r="B427" s="297"/>
      <c r="C427" s="297"/>
      <c r="D427" s="297"/>
      <c r="E427" s="297"/>
      <c r="F427" s="297"/>
      <c r="G427" s="297"/>
      <c r="H427" s="297"/>
      <c r="I427" s="288"/>
      <c r="J427" s="288"/>
      <c r="K427" s="288"/>
      <c r="L427" s="288"/>
      <c r="M427" s="288"/>
      <c r="N427" s="288"/>
      <c r="O427" s="288"/>
      <c r="P427" s="288"/>
      <c r="Q427" s="288"/>
      <c r="R427" s="288"/>
      <c r="S427" s="288"/>
      <c r="T427" s="288"/>
      <c r="U427" s="288"/>
      <c r="V427" s="288"/>
      <c r="W427" s="288"/>
      <c r="X427" s="288"/>
      <c r="Y427" s="288"/>
      <c r="Z427" s="288"/>
      <c r="AA427" s="288"/>
      <c r="AB427" s="288"/>
      <c r="AC427" s="288"/>
      <c r="AD427" s="288"/>
      <c r="AE427" s="288"/>
      <c r="AF427" s="288"/>
      <c r="AG427" s="288"/>
      <c r="AH427" s="288"/>
      <c r="AI427" s="288"/>
      <c r="AJ427" s="288"/>
      <c r="AK427" s="288"/>
      <c r="AL427" s="288"/>
      <c r="AM427" s="288"/>
      <c r="AN427" s="288"/>
      <c r="AO427" s="288"/>
      <c r="AP427" s="288"/>
      <c r="AQ427" s="288"/>
      <c r="AR427" s="288"/>
      <c r="AS427" s="288"/>
      <c r="AT427" s="288"/>
      <c r="AU427" s="288"/>
      <c r="AV427" s="288"/>
      <c r="AW427" s="288"/>
      <c r="AX427" s="288"/>
      <c r="AY427" s="288"/>
      <c r="AZ427" s="288"/>
      <c r="BA427" s="288"/>
      <c r="BB427" s="288"/>
      <c r="BC427" s="288"/>
      <c r="BD427" s="288"/>
      <c r="BE427" s="288"/>
      <c r="BF427" s="288"/>
      <c r="BG427" s="288"/>
      <c r="BH427" s="288"/>
      <c r="BI427" s="288"/>
      <c r="BJ427" s="288"/>
      <c r="BK427" s="288"/>
      <c r="BL427" s="288"/>
      <c r="BM427" s="288"/>
      <c r="BN427" s="288"/>
      <c r="BO427" s="288"/>
      <c r="BP427" s="288"/>
      <c r="BQ427" s="289"/>
      <c r="BR427" s="289"/>
      <c r="BS427" s="289"/>
      <c r="BT427" s="289"/>
    </row>
    <row r="428" spans="1:72" ht="12.75" x14ac:dyDescent="0.2">
      <c r="A428" s="297"/>
      <c r="B428" s="297"/>
      <c r="C428" s="297"/>
      <c r="D428" s="297"/>
      <c r="E428" s="297"/>
      <c r="F428" s="297"/>
      <c r="G428" s="297"/>
      <c r="H428" s="297"/>
      <c r="I428" s="288"/>
      <c r="J428" s="288"/>
      <c r="K428" s="288"/>
      <c r="L428" s="288"/>
      <c r="M428" s="288"/>
      <c r="N428" s="288"/>
      <c r="O428" s="288"/>
      <c r="P428" s="288"/>
      <c r="Q428" s="288"/>
      <c r="R428" s="288"/>
      <c r="S428" s="288"/>
      <c r="T428" s="288"/>
      <c r="U428" s="288"/>
      <c r="V428" s="288"/>
      <c r="W428" s="288"/>
      <c r="X428" s="288"/>
      <c r="Y428" s="288"/>
      <c r="Z428" s="288"/>
      <c r="AA428" s="288"/>
      <c r="AB428" s="288"/>
      <c r="AC428" s="288"/>
      <c r="AD428" s="288"/>
      <c r="AE428" s="288"/>
      <c r="AF428" s="288"/>
      <c r="AG428" s="288"/>
      <c r="AH428" s="288"/>
      <c r="AI428" s="288"/>
      <c r="AJ428" s="288"/>
      <c r="AK428" s="288"/>
      <c r="AL428" s="288"/>
      <c r="AM428" s="288"/>
      <c r="AN428" s="288"/>
      <c r="AO428" s="288"/>
      <c r="AP428" s="288"/>
      <c r="AQ428" s="288"/>
      <c r="AR428" s="288"/>
      <c r="AS428" s="288"/>
      <c r="AT428" s="288"/>
      <c r="AU428" s="288"/>
      <c r="AV428" s="288"/>
      <c r="AW428" s="288"/>
      <c r="AX428" s="288"/>
      <c r="AY428" s="288"/>
      <c r="AZ428" s="288"/>
      <c r="BA428" s="288"/>
      <c r="BB428" s="288"/>
      <c r="BC428" s="288"/>
      <c r="BD428" s="288"/>
      <c r="BE428" s="288"/>
      <c r="BF428" s="288"/>
      <c r="BG428" s="288"/>
      <c r="BH428" s="288"/>
      <c r="BI428" s="288"/>
      <c r="BJ428" s="288"/>
      <c r="BK428" s="288"/>
      <c r="BL428" s="288"/>
      <c r="BM428" s="288"/>
      <c r="BN428" s="288"/>
      <c r="BO428" s="288"/>
      <c r="BP428" s="288"/>
      <c r="BQ428" s="289"/>
      <c r="BR428" s="289"/>
      <c r="BS428" s="289"/>
      <c r="BT428" s="289"/>
    </row>
    <row r="429" spans="1:72" ht="12.75" x14ac:dyDescent="0.2">
      <c r="A429" s="297"/>
      <c r="B429" s="297"/>
      <c r="C429" s="297"/>
      <c r="D429" s="297"/>
      <c r="E429" s="297"/>
      <c r="F429" s="297"/>
      <c r="G429" s="297"/>
      <c r="H429" s="297"/>
      <c r="I429" s="288"/>
      <c r="J429" s="288"/>
      <c r="K429" s="288"/>
      <c r="L429" s="288"/>
      <c r="M429" s="288"/>
      <c r="N429" s="288"/>
      <c r="O429" s="288"/>
      <c r="P429" s="288"/>
      <c r="Q429" s="288"/>
      <c r="R429" s="288"/>
      <c r="S429" s="288"/>
      <c r="T429" s="288"/>
      <c r="U429" s="288"/>
      <c r="V429" s="288"/>
      <c r="W429" s="288"/>
      <c r="X429" s="288"/>
      <c r="Y429" s="288"/>
      <c r="Z429" s="288"/>
      <c r="AA429" s="288"/>
      <c r="AB429" s="288"/>
      <c r="AC429" s="288"/>
      <c r="AD429" s="288"/>
      <c r="AE429" s="288"/>
      <c r="AF429" s="288"/>
      <c r="AG429" s="288"/>
      <c r="AH429" s="288"/>
      <c r="AI429" s="288"/>
      <c r="AJ429" s="288"/>
      <c r="AK429" s="288"/>
      <c r="AL429" s="288"/>
      <c r="AM429" s="288"/>
      <c r="AN429" s="288"/>
      <c r="AO429" s="288"/>
      <c r="AP429" s="288"/>
      <c r="AQ429" s="288"/>
      <c r="AR429" s="288"/>
      <c r="AS429" s="288"/>
      <c r="AT429" s="288"/>
      <c r="AU429" s="288"/>
      <c r="AV429" s="288"/>
      <c r="AW429" s="288"/>
      <c r="AX429" s="288"/>
      <c r="AY429" s="288"/>
      <c r="AZ429" s="288"/>
      <c r="BA429" s="288"/>
      <c r="BB429" s="288"/>
      <c r="BC429" s="288"/>
      <c r="BD429" s="288"/>
      <c r="BE429" s="288"/>
      <c r="BF429" s="288"/>
      <c r="BG429" s="288"/>
      <c r="BH429" s="288"/>
      <c r="BI429" s="288"/>
      <c r="BJ429" s="288"/>
      <c r="BK429" s="288"/>
      <c r="BL429" s="288"/>
      <c r="BM429" s="288"/>
      <c r="BN429" s="288"/>
      <c r="BO429" s="288"/>
      <c r="BP429" s="288"/>
      <c r="BQ429" s="289"/>
      <c r="BR429" s="289"/>
      <c r="BS429" s="289"/>
      <c r="BT429" s="289"/>
    </row>
    <row r="430" spans="1:72" ht="12.75" x14ac:dyDescent="0.2">
      <c r="A430" s="297"/>
      <c r="B430" s="297"/>
      <c r="C430" s="297"/>
      <c r="D430" s="297"/>
      <c r="E430" s="297"/>
      <c r="F430" s="297"/>
      <c r="G430" s="297"/>
      <c r="H430" s="297"/>
      <c r="I430" s="288"/>
      <c r="J430" s="288"/>
      <c r="K430" s="288"/>
      <c r="L430" s="288"/>
      <c r="M430" s="288"/>
      <c r="N430" s="288"/>
      <c r="O430" s="288"/>
      <c r="P430" s="288"/>
      <c r="Q430" s="288"/>
      <c r="R430" s="288"/>
      <c r="S430" s="288"/>
      <c r="T430" s="288"/>
      <c r="U430" s="288"/>
      <c r="V430" s="288"/>
      <c r="W430" s="288"/>
      <c r="X430" s="288"/>
      <c r="Y430" s="288"/>
      <c r="Z430" s="288"/>
      <c r="AA430" s="288"/>
      <c r="AB430" s="288"/>
      <c r="AC430" s="288"/>
      <c r="AD430" s="288"/>
      <c r="AE430" s="288"/>
      <c r="AF430" s="288"/>
      <c r="AG430" s="288"/>
      <c r="AH430" s="288"/>
      <c r="AI430" s="288"/>
      <c r="AJ430" s="288"/>
      <c r="AK430" s="288"/>
      <c r="AL430" s="288"/>
      <c r="AM430" s="288"/>
      <c r="AN430" s="288"/>
      <c r="AO430" s="288"/>
      <c r="AP430" s="288"/>
      <c r="AQ430" s="288"/>
      <c r="AR430" s="288"/>
      <c r="AS430" s="288"/>
      <c r="AT430" s="288"/>
      <c r="AU430" s="288"/>
      <c r="AV430" s="288"/>
      <c r="AW430" s="288"/>
      <c r="AX430" s="288"/>
      <c r="AY430" s="288"/>
      <c r="AZ430" s="288"/>
      <c r="BA430" s="288"/>
      <c r="BB430" s="288"/>
      <c r="BC430" s="288"/>
      <c r="BD430" s="288"/>
      <c r="BE430" s="288"/>
      <c r="BF430" s="288"/>
      <c r="BG430" s="288"/>
      <c r="BH430" s="288"/>
      <c r="BI430" s="288"/>
      <c r="BJ430" s="288"/>
      <c r="BK430" s="288"/>
      <c r="BL430" s="288"/>
      <c r="BM430" s="288"/>
      <c r="BN430" s="288"/>
      <c r="BO430" s="288"/>
      <c r="BP430" s="288"/>
      <c r="BQ430" s="289"/>
      <c r="BR430" s="289"/>
      <c r="BS430" s="289"/>
      <c r="BT430" s="289"/>
    </row>
    <row r="431" spans="1:72" ht="12.75" x14ac:dyDescent="0.2">
      <c r="A431" s="297"/>
      <c r="B431" s="297"/>
      <c r="C431" s="297"/>
      <c r="D431" s="297"/>
      <c r="E431" s="297"/>
      <c r="F431" s="297"/>
      <c r="G431" s="297"/>
      <c r="H431" s="297"/>
      <c r="I431" s="288"/>
      <c r="J431" s="288"/>
      <c r="K431" s="288"/>
      <c r="L431" s="288"/>
      <c r="M431" s="288"/>
      <c r="N431" s="288"/>
      <c r="O431" s="288"/>
      <c r="P431" s="288"/>
      <c r="Q431" s="288"/>
      <c r="R431" s="288"/>
      <c r="S431" s="288"/>
      <c r="T431" s="288"/>
      <c r="U431" s="288"/>
      <c r="V431" s="288"/>
      <c r="W431" s="288"/>
      <c r="X431" s="288"/>
      <c r="Y431" s="288"/>
      <c r="Z431" s="288"/>
      <c r="AA431" s="288"/>
      <c r="AB431" s="288"/>
      <c r="AC431" s="288"/>
      <c r="AD431" s="288"/>
      <c r="AE431" s="288"/>
      <c r="AF431" s="288"/>
      <c r="AG431" s="288"/>
      <c r="AH431" s="288"/>
      <c r="AI431" s="288"/>
      <c r="AJ431" s="288"/>
      <c r="AK431" s="288"/>
      <c r="AL431" s="288"/>
      <c r="AM431" s="288"/>
      <c r="AN431" s="288"/>
      <c r="AO431" s="288"/>
      <c r="AP431" s="288"/>
      <c r="AQ431" s="288"/>
      <c r="AR431" s="288"/>
      <c r="AS431" s="288"/>
      <c r="AT431" s="288"/>
      <c r="AU431" s="288"/>
      <c r="AV431" s="288"/>
      <c r="AW431" s="288"/>
      <c r="AX431" s="288"/>
      <c r="AY431" s="288"/>
      <c r="AZ431" s="288"/>
      <c r="BA431" s="288"/>
      <c r="BB431" s="288"/>
      <c r="BC431" s="288"/>
      <c r="BD431" s="288"/>
      <c r="BE431" s="288"/>
      <c r="BF431" s="288"/>
      <c r="BG431" s="288"/>
      <c r="BH431" s="288"/>
      <c r="BI431" s="288"/>
      <c r="BJ431" s="288"/>
      <c r="BK431" s="288"/>
      <c r="BL431" s="288"/>
      <c r="BM431" s="288"/>
      <c r="BN431" s="288"/>
      <c r="BO431" s="288"/>
      <c r="BP431" s="288"/>
      <c r="BQ431" s="289"/>
      <c r="BR431" s="289"/>
      <c r="BS431" s="289"/>
      <c r="BT431" s="289"/>
    </row>
    <row r="432" spans="1:72" ht="12.75" x14ac:dyDescent="0.2">
      <c r="A432" s="297"/>
      <c r="B432" s="297"/>
      <c r="C432" s="297"/>
      <c r="D432" s="297"/>
      <c r="E432" s="297"/>
      <c r="F432" s="297"/>
      <c r="G432" s="297"/>
      <c r="H432" s="297"/>
      <c r="I432" s="288"/>
      <c r="J432" s="288"/>
      <c r="K432" s="288"/>
      <c r="L432" s="288"/>
      <c r="M432" s="288"/>
      <c r="N432" s="288"/>
      <c r="O432" s="288"/>
      <c r="P432" s="288"/>
      <c r="Q432" s="288"/>
      <c r="R432" s="288"/>
      <c r="S432" s="288"/>
      <c r="T432" s="288"/>
      <c r="U432" s="288"/>
      <c r="V432" s="288"/>
      <c r="W432" s="288"/>
      <c r="X432" s="288"/>
      <c r="Y432" s="288"/>
      <c r="Z432" s="288"/>
      <c r="AA432" s="288"/>
      <c r="AB432" s="288"/>
      <c r="AC432" s="288"/>
      <c r="AD432" s="288"/>
      <c r="AE432" s="288"/>
      <c r="AF432" s="288"/>
      <c r="AG432" s="288"/>
      <c r="AH432" s="288"/>
      <c r="AI432" s="288"/>
      <c r="AJ432" s="288"/>
      <c r="AK432" s="288"/>
      <c r="AL432" s="288"/>
      <c r="AM432" s="288"/>
      <c r="AN432" s="288"/>
      <c r="AO432" s="288"/>
      <c r="AP432" s="288"/>
      <c r="AQ432" s="288"/>
      <c r="AR432" s="288"/>
      <c r="AS432" s="288"/>
      <c r="AT432" s="288"/>
      <c r="AU432" s="288"/>
      <c r="AV432" s="288"/>
      <c r="AW432" s="288"/>
      <c r="AX432" s="288"/>
      <c r="AY432" s="288"/>
      <c r="AZ432" s="288"/>
      <c r="BA432" s="288"/>
      <c r="BB432" s="288"/>
      <c r="BC432" s="288"/>
      <c r="BD432" s="288"/>
      <c r="BE432" s="288"/>
      <c r="BF432" s="288"/>
      <c r="BG432" s="288"/>
      <c r="BH432" s="288"/>
      <c r="BI432" s="288"/>
      <c r="BJ432" s="288"/>
      <c r="BK432" s="288"/>
      <c r="BL432" s="288"/>
      <c r="BM432" s="288"/>
      <c r="BN432" s="288"/>
      <c r="BO432" s="288"/>
      <c r="BP432" s="288"/>
      <c r="BQ432" s="289"/>
      <c r="BR432" s="289"/>
      <c r="BS432" s="289"/>
      <c r="BT432" s="289"/>
    </row>
    <row r="433" spans="1:72" ht="12.75" x14ac:dyDescent="0.2">
      <c r="A433" s="297"/>
      <c r="B433" s="297"/>
      <c r="C433" s="297"/>
      <c r="D433" s="297"/>
      <c r="E433" s="297"/>
      <c r="F433" s="297"/>
      <c r="G433" s="297"/>
      <c r="H433" s="297"/>
      <c r="I433" s="288"/>
      <c r="J433" s="288"/>
      <c r="K433" s="288"/>
      <c r="L433" s="288"/>
      <c r="M433" s="288"/>
      <c r="N433" s="288"/>
      <c r="O433" s="288"/>
      <c r="P433" s="288"/>
      <c r="Q433" s="288"/>
      <c r="R433" s="288"/>
      <c r="S433" s="288"/>
      <c r="T433" s="288"/>
      <c r="U433" s="288"/>
      <c r="V433" s="288"/>
      <c r="W433" s="288"/>
      <c r="X433" s="288"/>
      <c r="Y433" s="288"/>
      <c r="Z433" s="288"/>
      <c r="AA433" s="288"/>
      <c r="AB433" s="288"/>
      <c r="AC433" s="288"/>
      <c r="AD433" s="288"/>
      <c r="AE433" s="288"/>
      <c r="AF433" s="288"/>
      <c r="AG433" s="288"/>
      <c r="AH433" s="288"/>
      <c r="AI433" s="288"/>
      <c r="AJ433" s="288"/>
      <c r="AK433" s="288"/>
      <c r="AL433" s="288"/>
      <c r="AM433" s="288"/>
      <c r="AN433" s="288"/>
      <c r="AO433" s="288"/>
      <c r="AP433" s="288"/>
      <c r="AQ433" s="288"/>
      <c r="AR433" s="288"/>
      <c r="AS433" s="288"/>
      <c r="AT433" s="288"/>
      <c r="AU433" s="288"/>
      <c r="AV433" s="288"/>
      <c r="AW433" s="288"/>
      <c r="AX433" s="288"/>
      <c r="AY433" s="288"/>
      <c r="AZ433" s="288"/>
      <c r="BA433" s="288"/>
      <c r="BB433" s="288"/>
      <c r="BC433" s="288"/>
      <c r="BD433" s="288"/>
      <c r="BE433" s="288"/>
      <c r="BF433" s="288"/>
      <c r="BG433" s="288"/>
      <c r="BH433" s="288"/>
      <c r="BI433" s="288"/>
      <c r="BJ433" s="288"/>
      <c r="BK433" s="288"/>
      <c r="BL433" s="288"/>
      <c r="BM433" s="288"/>
      <c r="BN433" s="288"/>
      <c r="BO433" s="288"/>
      <c r="BP433" s="288"/>
      <c r="BQ433" s="289"/>
      <c r="BR433" s="289"/>
      <c r="BS433" s="289"/>
      <c r="BT433" s="289"/>
    </row>
    <row r="434" spans="1:72" ht="12.75" x14ac:dyDescent="0.2">
      <c r="A434" s="297"/>
      <c r="B434" s="297"/>
      <c r="C434" s="297"/>
      <c r="D434" s="297"/>
      <c r="E434" s="297"/>
      <c r="F434" s="297"/>
      <c r="G434" s="297"/>
      <c r="H434" s="297"/>
      <c r="I434" s="288"/>
      <c r="J434" s="288"/>
      <c r="K434" s="288"/>
      <c r="L434" s="288"/>
      <c r="M434" s="288"/>
      <c r="N434" s="288"/>
      <c r="O434" s="288"/>
      <c r="P434" s="288"/>
      <c r="Q434" s="288"/>
      <c r="R434" s="288"/>
      <c r="S434" s="288"/>
      <c r="T434" s="288"/>
      <c r="U434" s="288"/>
      <c r="V434" s="288"/>
      <c r="W434" s="288"/>
      <c r="X434" s="288"/>
      <c r="Y434" s="288"/>
      <c r="Z434" s="288"/>
      <c r="AA434" s="288"/>
      <c r="AB434" s="288"/>
      <c r="AC434" s="288"/>
      <c r="AD434" s="288"/>
      <c r="AE434" s="288"/>
      <c r="AF434" s="288"/>
      <c r="AG434" s="288"/>
      <c r="AH434" s="288"/>
      <c r="AI434" s="288"/>
      <c r="AJ434" s="288"/>
      <c r="AK434" s="288"/>
      <c r="AL434" s="288"/>
      <c r="AM434" s="288"/>
      <c r="AN434" s="288"/>
      <c r="AO434" s="288"/>
      <c r="AP434" s="288"/>
      <c r="AQ434" s="288"/>
      <c r="AR434" s="288"/>
      <c r="AS434" s="288"/>
      <c r="AT434" s="288"/>
      <c r="AU434" s="288"/>
      <c r="AV434" s="288"/>
      <c r="AW434" s="288"/>
      <c r="AX434" s="288"/>
      <c r="AY434" s="288"/>
      <c r="AZ434" s="288"/>
      <c r="BA434" s="288"/>
      <c r="BB434" s="288"/>
      <c r="BC434" s="288"/>
      <c r="BD434" s="288"/>
      <c r="BE434" s="288"/>
      <c r="BF434" s="288"/>
      <c r="BG434" s="288"/>
      <c r="BH434" s="288"/>
      <c r="BI434" s="288"/>
      <c r="BJ434" s="288"/>
      <c r="BK434" s="288"/>
      <c r="BL434" s="288"/>
      <c r="BM434" s="288"/>
      <c r="BN434" s="288"/>
      <c r="BO434" s="288"/>
      <c r="BP434" s="288"/>
      <c r="BQ434" s="289"/>
      <c r="BR434" s="289"/>
      <c r="BS434" s="289"/>
      <c r="BT434" s="289"/>
    </row>
    <row r="435" spans="1:72" ht="12.75" x14ac:dyDescent="0.2">
      <c r="A435" s="297"/>
      <c r="B435" s="297"/>
      <c r="C435" s="297"/>
      <c r="D435" s="297"/>
      <c r="E435" s="297"/>
      <c r="F435" s="297"/>
      <c r="G435" s="297"/>
      <c r="H435" s="297"/>
      <c r="I435" s="288"/>
      <c r="J435" s="288"/>
      <c r="K435" s="288"/>
      <c r="L435" s="288"/>
      <c r="M435" s="288"/>
      <c r="N435" s="288"/>
      <c r="O435" s="288"/>
      <c r="P435" s="288"/>
      <c r="Q435" s="288"/>
      <c r="R435" s="288"/>
      <c r="S435" s="288"/>
      <c r="T435" s="288"/>
      <c r="U435" s="288"/>
      <c r="V435" s="288"/>
      <c r="W435" s="288"/>
      <c r="X435" s="288"/>
      <c r="Y435" s="288"/>
      <c r="Z435" s="288"/>
      <c r="AA435" s="288"/>
      <c r="AB435" s="288"/>
      <c r="AC435" s="288"/>
      <c r="AD435" s="288"/>
      <c r="AE435" s="288"/>
      <c r="AF435" s="288"/>
      <c r="AG435" s="288"/>
      <c r="AH435" s="288"/>
      <c r="AI435" s="288"/>
      <c r="AJ435" s="288"/>
      <c r="AK435" s="288"/>
      <c r="AL435" s="288"/>
      <c r="AM435" s="288"/>
      <c r="AN435" s="288"/>
      <c r="AO435" s="288"/>
      <c r="AP435" s="288"/>
      <c r="AQ435" s="288"/>
      <c r="AR435" s="288"/>
      <c r="AS435" s="288"/>
      <c r="AT435" s="288"/>
      <c r="AU435" s="288"/>
      <c r="AV435" s="288"/>
      <c r="AW435" s="288"/>
      <c r="AX435" s="288"/>
      <c r="AY435" s="288"/>
      <c r="AZ435" s="288"/>
      <c r="BA435" s="288"/>
      <c r="BB435" s="288"/>
      <c r="BC435" s="288"/>
      <c r="BD435" s="288"/>
      <c r="BE435" s="288"/>
      <c r="BF435" s="288"/>
      <c r="BG435" s="288"/>
      <c r="BH435" s="288"/>
      <c r="BI435" s="288"/>
      <c r="BJ435" s="288"/>
      <c r="BK435" s="288"/>
      <c r="BL435" s="288"/>
      <c r="BM435" s="288"/>
      <c r="BN435" s="288"/>
      <c r="BO435" s="288"/>
      <c r="BP435" s="288"/>
      <c r="BQ435" s="289"/>
      <c r="BR435" s="289"/>
      <c r="BS435" s="289"/>
      <c r="BT435" s="289"/>
    </row>
    <row r="436" spans="1:72" ht="12.75" x14ac:dyDescent="0.2">
      <c r="A436" s="297"/>
      <c r="B436" s="297"/>
      <c r="C436" s="297"/>
      <c r="D436" s="297"/>
      <c r="E436" s="297"/>
      <c r="F436" s="297"/>
      <c r="G436" s="297"/>
      <c r="H436" s="297"/>
      <c r="I436" s="288"/>
      <c r="J436" s="288"/>
      <c r="K436" s="288"/>
      <c r="L436" s="288"/>
      <c r="M436" s="288"/>
      <c r="N436" s="288"/>
      <c r="O436" s="288"/>
      <c r="P436" s="288"/>
      <c r="Q436" s="288"/>
      <c r="R436" s="288"/>
      <c r="S436" s="288"/>
      <c r="T436" s="288"/>
      <c r="U436" s="288"/>
      <c r="V436" s="288"/>
      <c r="W436" s="288"/>
      <c r="X436" s="288"/>
      <c r="Y436" s="288"/>
      <c r="Z436" s="288"/>
      <c r="AA436" s="288"/>
      <c r="AB436" s="288"/>
      <c r="AC436" s="288"/>
      <c r="AD436" s="288"/>
      <c r="AE436" s="288"/>
      <c r="AF436" s="288"/>
      <c r="AG436" s="288"/>
      <c r="AH436" s="288"/>
      <c r="AI436" s="288"/>
      <c r="AJ436" s="288"/>
      <c r="AK436" s="288"/>
      <c r="AL436" s="288"/>
      <c r="AM436" s="288"/>
      <c r="AN436" s="288"/>
      <c r="AO436" s="288"/>
      <c r="AP436" s="288"/>
      <c r="AQ436" s="288"/>
      <c r="AR436" s="288"/>
      <c r="AS436" s="288"/>
      <c r="AT436" s="288"/>
      <c r="AU436" s="288"/>
      <c r="AV436" s="288"/>
      <c r="AW436" s="288"/>
      <c r="AX436" s="288"/>
      <c r="AY436" s="288"/>
      <c r="AZ436" s="288"/>
      <c r="BA436" s="288"/>
      <c r="BB436" s="288"/>
      <c r="BC436" s="288"/>
      <c r="BD436" s="288"/>
      <c r="BE436" s="288"/>
      <c r="BF436" s="288"/>
      <c r="BG436" s="288"/>
      <c r="BH436" s="288"/>
      <c r="BI436" s="288"/>
      <c r="BJ436" s="288"/>
      <c r="BK436" s="288"/>
      <c r="BL436" s="288"/>
      <c r="BM436" s="288"/>
      <c r="BN436" s="288"/>
      <c r="BO436" s="288"/>
      <c r="BP436" s="288"/>
      <c r="BQ436" s="289"/>
      <c r="BR436" s="289"/>
      <c r="BS436" s="289"/>
      <c r="BT436" s="289"/>
    </row>
    <row r="437" spans="1:72" ht="12.75" x14ac:dyDescent="0.2">
      <c r="A437" s="297"/>
      <c r="B437" s="297"/>
      <c r="C437" s="297"/>
      <c r="D437" s="297"/>
      <c r="E437" s="297"/>
      <c r="F437" s="297"/>
      <c r="G437" s="297"/>
      <c r="H437" s="297"/>
      <c r="I437" s="288"/>
      <c r="J437" s="288"/>
      <c r="K437" s="288"/>
      <c r="L437" s="288"/>
      <c r="M437" s="288"/>
      <c r="N437" s="288"/>
      <c r="O437" s="288"/>
      <c r="P437" s="288"/>
      <c r="Q437" s="288"/>
      <c r="R437" s="288"/>
      <c r="S437" s="288"/>
      <c r="T437" s="288"/>
      <c r="U437" s="288"/>
      <c r="V437" s="288"/>
      <c r="W437" s="288"/>
      <c r="X437" s="288"/>
      <c r="Y437" s="288"/>
      <c r="Z437" s="288"/>
      <c r="AA437" s="288"/>
      <c r="AB437" s="288"/>
      <c r="AC437" s="288"/>
      <c r="AD437" s="288"/>
      <c r="AE437" s="288"/>
      <c r="AF437" s="288"/>
      <c r="AG437" s="288"/>
      <c r="AH437" s="288"/>
      <c r="AI437" s="288"/>
      <c r="AJ437" s="288"/>
      <c r="AK437" s="288"/>
      <c r="AL437" s="288"/>
      <c r="AM437" s="288"/>
      <c r="AN437" s="288"/>
      <c r="AO437" s="288"/>
      <c r="AP437" s="288"/>
      <c r="AQ437" s="288"/>
      <c r="AR437" s="288"/>
      <c r="AS437" s="288"/>
      <c r="AT437" s="288"/>
      <c r="AU437" s="288"/>
      <c r="AV437" s="288"/>
      <c r="AW437" s="288"/>
      <c r="AX437" s="288"/>
      <c r="AY437" s="288"/>
      <c r="AZ437" s="288"/>
      <c r="BA437" s="288"/>
      <c r="BB437" s="288"/>
      <c r="BC437" s="288"/>
      <c r="BD437" s="288"/>
      <c r="BE437" s="288"/>
      <c r="BF437" s="288"/>
      <c r="BG437" s="288"/>
      <c r="BH437" s="288"/>
      <c r="BI437" s="288"/>
      <c r="BJ437" s="288"/>
      <c r="BK437" s="288"/>
      <c r="BL437" s="288"/>
      <c r="BM437" s="288"/>
      <c r="BN437" s="288"/>
      <c r="BO437" s="288"/>
      <c r="BP437" s="288"/>
      <c r="BQ437" s="289"/>
      <c r="BR437" s="289"/>
      <c r="BS437" s="289"/>
      <c r="BT437" s="289"/>
    </row>
    <row r="438" spans="1:72" ht="12.75" x14ac:dyDescent="0.2">
      <c r="A438" s="297"/>
      <c r="B438" s="297"/>
      <c r="C438" s="297"/>
      <c r="D438" s="297"/>
      <c r="E438" s="297"/>
      <c r="F438" s="297"/>
      <c r="G438" s="297"/>
      <c r="H438" s="297"/>
      <c r="I438" s="288"/>
      <c r="J438" s="288"/>
      <c r="K438" s="288"/>
      <c r="L438" s="288"/>
      <c r="M438" s="288"/>
      <c r="N438" s="288"/>
      <c r="O438" s="288"/>
      <c r="P438" s="288"/>
      <c r="Q438" s="288"/>
      <c r="R438" s="288"/>
      <c r="S438" s="288"/>
      <c r="T438" s="288"/>
      <c r="U438" s="288"/>
      <c r="V438" s="288"/>
      <c r="W438" s="288"/>
      <c r="X438" s="288"/>
      <c r="Y438" s="288"/>
      <c r="Z438" s="288"/>
      <c r="AA438" s="288"/>
      <c r="AB438" s="288"/>
      <c r="AC438" s="288"/>
      <c r="AD438" s="288"/>
      <c r="AE438" s="288"/>
      <c r="AF438" s="288"/>
      <c r="AG438" s="288"/>
      <c r="AH438" s="288"/>
      <c r="AI438" s="288"/>
      <c r="AJ438" s="288"/>
      <c r="AK438" s="288"/>
      <c r="AL438" s="288"/>
      <c r="AM438" s="288"/>
      <c r="AN438" s="288"/>
      <c r="AO438" s="288"/>
      <c r="AP438" s="288"/>
      <c r="AQ438" s="288"/>
      <c r="AR438" s="288"/>
      <c r="AS438" s="288"/>
      <c r="AT438" s="288"/>
      <c r="AU438" s="288"/>
      <c r="AV438" s="288"/>
      <c r="AW438" s="288"/>
      <c r="AX438" s="288"/>
      <c r="AY438" s="288"/>
      <c r="AZ438" s="288"/>
      <c r="BA438" s="288"/>
      <c r="BB438" s="288"/>
      <c r="BC438" s="288"/>
      <c r="BD438" s="288"/>
      <c r="BE438" s="288"/>
      <c r="BF438" s="288"/>
      <c r="BG438" s="288"/>
      <c r="BH438" s="288"/>
      <c r="BI438" s="288"/>
      <c r="BJ438" s="288"/>
      <c r="BK438" s="288"/>
      <c r="BL438" s="288"/>
      <c r="BM438" s="288"/>
      <c r="BN438" s="288"/>
      <c r="BO438" s="288"/>
      <c r="BP438" s="288"/>
      <c r="BQ438" s="289"/>
      <c r="BR438" s="289"/>
      <c r="BS438" s="289"/>
      <c r="BT438" s="289"/>
    </row>
    <row r="439" spans="1:72" ht="12.75" x14ac:dyDescent="0.2">
      <c r="A439" s="297"/>
      <c r="B439" s="297"/>
      <c r="C439" s="297"/>
      <c r="D439" s="297"/>
      <c r="E439" s="297"/>
      <c r="F439" s="297"/>
      <c r="G439" s="297"/>
      <c r="H439" s="297"/>
      <c r="I439" s="288"/>
      <c r="J439" s="288"/>
      <c r="K439" s="288"/>
      <c r="L439" s="288"/>
      <c r="M439" s="288"/>
      <c r="N439" s="288"/>
      <c r="O439" s="288"/>
      <c r="P439" s="288"/>
      <c r="Q439" s="288"/>
      <c r="R439" s="288"/>
      <c r="S439" s="288"/>
      <c r="T439" s="288"/>
      <c r="U439" s="288"/>
      <c r="V439" s="288"/>
      <c r="W439" s="288"/>
      <c r="X439" s="288"/>
      <c r="Y439" s="288"/>
      <c r="Z439" s="288"/>
      <c r="AA439" s="288"/>
      <c r="AB439" s="288"/>
      <c r="AC439" s="288"/>
      <c r="AD439" s="288"/>
      <c r="AE439" s="288"/>
      <c r="AF439" s="288"/>
      <c r="AG439" s="288"/>
      <c r="AH439" s="288"/>
      <c r="AI439" s="288"/>
      <c r="AJ439" s="288"/>
      <c r="AK439" s="288"/>
      <c r="AL439" s="288"/>
      <c r="AM439" s="288"/>
      <c r="AN439" s="288"/>
      <c r="AO439" s="288"/>
      <c r="AP439" s="288"/>
      <c r="AQ439" s="288"/>
      <c r="AR439" s="288"/>
      <c r="AS439" s="288"/>
      <c r="AT439" s="288"/>
      <c r="AU439" s="288"/>
      <c r="AV439" s="288"/>
      <c r="AW439" s="288"/>
      <c r="AX439" s="288"/>
      <c r="AY439" s="288"/>
      <c r="AZ439" s="288"/>
      <c r="BA439" s="288"/>
      <c r="BB439" s="288"/>
      <c r="BC439" s="288"/>
      <c r="BD439" s="288"/>
      <c r="BE439" s="288"/>
      <c r="BF439" s="288"/>
      <c r="BG439" s="288"/>
      <c r="BH439" s="288"/>
      <c r="BI439" s="288"/>
      <c r="BJ439" s="288"/>
      <c r="BK439" s="288"/>
      <c r="BL439" s="288"/>
      <c r="BM439" s="288"/>
      <c r="BN439" s="288"/>
      <c r="BO439" s="288"/>
      <c r="BP439" s="288"/>
      <c r="BQ439" s="289"/>
      <c r="BR439" s="289"/>
      <c r="BS439" s="289"/>
      <c r="BT439" s="289"/>
    </row>
    <row r="440" spans="1:72" ht="12.75" x14ac:dyDescent="0.2">
      <c r="A440" s="297"/>
      <c r="B440" s="297"/>
      <c r="C440" s="297"/>
      <c r="D440" s="297"/>
      <c r="E440" s="297"/>
      <c r="F440" s="297"/>
      <c r="G440" s="297"/>
      <c r="H440" s="297"/>
      <c r="I440" s="288"/>
      <c r="J440" s="288"/>
      <c r="K440" s="288"/>
      <c r="L440" s="288"/>
      <c r="M440" s="288"/>
      <c r="N440" s="288"/>
      <c r="O440" s="288"/>
      <c r="P440" s="288"/>
      <c r="Q440" s="288"/>
      <c r="R440" s="288"/>
      <c r="S440" s="288"/>
      <c r="T440" s="288"/>
      <c r="U440" s="288"/>
      <c r="V440" s="288"/>
      <c r="W440" s="288"/>
      <c r="X440" s="288"/>
      <c r="Y440" s="288"/>
      <c r="Z440" s="288"/>
      <c r="AA440" s="288"/>
      <c r="AB440" s="288"/>
      <c r="AC440" s="288"/>
      <c r="AD440" s="288"/>
      <c r="AE440" s="288"/>
      <c r="AF440" s="288"/>
      <c r="AG440" s="288"/>
      <c r="AH440" s="288"/>
      <c r="AI440" s="288"/>
      <c r="AJ440" s="288"/>
      <c r="AK440" s="288"/>
      <c r="AL440" s="288"/>
      <c r="AM440" s="288"/>
      <c r="AN440" s="288"/>
      <c r="AO440" s="288"/>
      <c r="AP440" s="288"/>
      <c r="AQ440" s="288"/>
      <c r="AR440" s="288"/>
      <c r="AS440" s="288"/>
      <c r="AT440" s="288"/>
      <c r="AU440" s="288"/>
      <c r="AV440" s="288"/>
      <c r="AW440" s="288"/>
      <c r="AX440" s="288"/>
      <c r="AY440" s="288"/>
      <c r="AZ440" s="288"/>
      <c r="BA440" s="288"/>
      <c r="BB440" s="288"/>
      <c r="BC440" s="288"/>
      <c r="BD440" s="288"/>
      <c r="BE440" s="288"/>
      <c r="BF440" s="288"/>
      <c r="BG440" s="288"/>
      <c r="BH440" s="288"/>
      <c r="BI440" s="288"/>
      <c r="BJ440" s="288"/>
      <c r="BK440" s="288"/>
      <c r="BL440" s="288"/>
      <c r="BM440" s="288"/>
      <c r="BN440" s="288"/>
      <c r="BO440" s="288"/>
      <c r="BP440" s="288"/>
      <c r="BQ440" s="289"/>
      <c r="BR440" s="289"/>
      <c r="BS440" s="289"/>
      <c r="BT440" s="289"/>
    </row>
    <row r="441" spans="1:72" ht="12.75" x14ac:dyDescent="0.2">
      <c r="A441" s="297"/>
      <c r="B441" s="297"/>
      <c r="C441" s="297"/>
      <c r="D441" s="297"/>
      <c r="E441" s="297"/>
      <c r="F441" s="297"/>
      <c r="G441" s="297"/>
      <c r="H441" s="297"/>
      <c r="I441" s="288"/>
      <c r="J441" s="288"/>
      <c r="K441" s="288"/>
      <c r="L441" s="288"/>
      <c r="M441" s="288"/>
      <c r="N441" s="288"/>
      <c r="O441" s="288"/>
      <c r="P441" s="288"/>
      <c r="Q441" s="288"/>
      <c r="R441" s="288"/>
      <c r="S441" s="288"/>
      <c r="T441" s="288"/>
      <c r="U441" s="288"/>
      <c r="V441" s="288"/>
      <c r="W441" s="288"/>
      <c r="X441" s="288"/>
      <c r="Y441" s="288"/>
      <c r="Z441" s="288"/>
      <c r="AA441" s="288"/>
      <c r="AB441" s="288"/>
      <c r="AC441" s="288"/>
      <c r="AD441" s="288"/>
      <c r="AE441" s="288"/>
      <c r="AF441" s="288"/>
      <c r="AG441" s="288"/>
      <c r="AH441" s="288"/>
      <c r="AI441" s="288"/>
      <c r="AJ441" s="288"/>
      <c r="AK441" s="288"/>
      <c r="AL441" s="288"/>
      <c r="AM441" s="288"/>
      <c r="AN441" s="288"/>
      <c r="AO441" s="288"/>
      <c r="AP441" s="288"/>
      <c r="AQ441" s="288"/>
      <c r="AR441" s="288"/>
      <c r="AS441" s="288"/>
      <c r="AT441" s="288"/>
      <c r="AU441" s="288"/>
      <c r="AV441" s="288"/>
      <c r="AW441" s="288"/>
      <c r="AX441" s="288"/>
      <c r="AY441" s="288"/>
      <c r="AZ441" s="288"/>
      <c r="BA441" s="288"/>
      <c r="BB441" s="288"/>
      <c r="BC441" s="288"/>
      <c r="BD441" s="288"/>
      <c r="BE441" s="288"/>
      <c r="BF441" s="288"/>
      <c r="BG441" s="288"/>
      <c r="BH441" s="288"/>
      <c r="BI441" s="288"/>
      <c r="BJ441" s="288"/>
      <c r="BK441" s="288"/>
      <c r="BL441" s="288"/>
      <c r="BM441" s="288"/>
      <c r="BN441" s="288"/>
      <c r="BO441" s="288"/>
      <c r="BP441" s="288"/>
      <c r="BQ441" s="289"/>
      <c r="BR441" s="289"/>
      <c r="BS441" s="289"/>
      <c r="BT441" s="289"/>
    </row>
    <row r="442" spans="1:72" ht="12.75" x14ac:dyDescent="0.2">
      <c r="A442" s="297"/>
      <c r="B442" s="297"/>
      <c r="C442" s="297"/>
      <c r="D442" s="297"/>
      <c r="E442" s="297"/>
      <c r="F442" s="297"/>
      <c r="G442" s="297"/>
      <c r="H442" s="297"/>
      <c r="I442" s="288"/>
      <c r="J442" s="288"/>
      <c r="K442" s="288"/>
      <c r="L442" s="288"/>
      <c r="M442" s="288"/>
      <c r="N442" s="288"/>
      <c r="O442" s="288"/>
      <c r="P442" s="288"/>
      <c r="Q442" s="288"/>
      <c r="R442" s="288"/>
      <c r="S442" s="288"/>
      <c r="T442" s="288"/>
      <c r="U442" s="288"/>
      <c r="V442" s="288"/>
      <c r="W442" s="288"/>
      <c r="X442" s="288"/>
      <c r="Y442" s="288"/>
      <c r="Z442" s="288"/>
      <c r="AA442" s="288"/>
      <c r="AB442" s="288"/>
      <c r="AC442" s="288"/>
      <c r="AD442" s="288"/>
      <c r="AE442" s="288"/>
      <c r="AF442" s="288"/>
      <c r="AG442" s="288"/>
      <c r="AH442" s="288"/>
      <c r="AI442" s="288"/>
      <c r="AJ442" s="288"/>
      <c r="AK442" s="288"/>
      <c r="AL442" s="288"/>
      <c r="AM442" s="288"/>
      <c r="AN442" s="288"/>
      <c r="AO442" s="288"/>
      <c r="AP442" s="288"/>
      <c r="AQ442" s="288"/>
      <c r="AR442" s="288"/>
      <c r="AS442" s="288"/>
      <c r="AT442" s="288"/>
      <c r="AU442" s="288"/>
      <c r="AV442" s="288"/>
      <c r="AW442" s="288"/>
      <c r="AX442" s="288"/>
      <c r="AY442" s="288"/>
      <c r="AZ442" s="288"/>
      <c r="BA442" s="288"/>
      <c r="BB442" s="288"/>
      <c r="BC442" s="288"/>
      <c r="BD442" s="288"/>
      <c r="BE442" s="288"/>
      <c r="BF442" s="288"/>
      <c r="BG442" s="288"/>
      <c r="BH442" s="288"/>
      <c r="BI442" s="288"/>
      <c r="BJ442" s="288"/>
      <c r="BK442" s="288"/>
      <c r="BL442" s="288"/>
      <c r="BM442" s="288"/>
      <c r="BN442" s="288"/>
      <c r="BO442" s="288"/>
      <c r="BP442" s="288"/>
      <c r="BQ442" s="289"/>
      <c r="BR442" s="289"/>
      <c r="BS442" s="289"/>
      <c r="BT442" s="289"/>
    </row>
    <row r="443" spans="1:72" ht="12.75" x14ac:dyDescent="0.2">
      <c r="A443" s="297"/>
      <c r="B443" s="297"/>
      <c r="C443" s="297"/>
      <c r="D443" s="297"/>
      <c r="E443" s="297"/>
      <c r="F443" s="297"/>
      <c r="G443" s="297"/>
      <c r="H443" s="297"/>
      <c r="I443" s="288"/>
      <c r="J443" s="288"/>
      <c r="K443" s="288"/>
      <c r="L443" s="288"/>
      <c r="M443" s="288"/>
      <c r="N443" s="288"/>
      <c r="O443" s="288"/>
      <c r="P443" s="288"/>
      <c r="Q443" s="288"/>
      <c r="R443" s="288"/>
      <c r="S443" s="288"/>
      <c r="T443" s="288"/>
      <c r="U443" s="288"/>
      <c r="V443" s="288"/>
      <c r="W443" s="288"/>
      <c r="X443" s="288"/>
      <c r="Y443" s="288"/>
      <c r="Z443" s="288"/>
      <c r="AA443" s="288"/>
      <c r="AB443" s="288"/>
      <c r="AC443" s="288"/>
      <c r="AD443" s="288"/>
      <c r="AE443" s="288"/>
      <c r="AF443" s="288"/>
      <c r="AG443" s="288"/>
      <c r="AH443" s="288"/>
      <c r="AI443" s="288"/>
      <c r="AJ443" s="288"/>
      <c r="AK443" s="288"/>
      <c r="AL443" s="288"/>
      <c r="AM443" s="288"/>
      <c r="AN443" s="288"/>
      <c r="AO443" s="288"/>
      <c r="AP443" s="288"/>
      <c r="AQ443" s="288"/>
      <c r="AR443" s="288"/>
      <c r="AS443" s="288"/>
      <c r="AT443" s="288"/>
      <c r="AU443" s="288"/>
      <c r="AV443" s="288"/>
      <c r="AW443" s="288"/>
      <c r="AX443" s="288"/>
      <c r="AY443" s="288"/>
      <c r="AZ443" s="288"/>
      <c r="BA443" s="288"/>
      <c r="BB443" s="288"/>
      <c r="BC443" s="288"/>
      <c r="BD443" s="288"/>
      <c r="BE443" s="288"/>
      <c r="BF443" s="288"/>
      <c r="BG443" s="288"/>
      <c r="BH443" s="288"/>
      <c r="BI443" s="288"/>
      <c r="BJ443" s="288"/>
      <c r="BK443" s="288"/>
      <c r="BL443" s="288"/>
      <c r="BM443" s="288"/>
      <c r="BN443" s="288"/>
      <c r="BO443" s="288"/>
      <c r="BP443" s="288"/>
      <c r="BQ443" s="289"/>
      <c r="BR443" s="289"/>
      <c r="BS443" s="289"/>
      <c r="BT443" s="289"/>
    </row>
    <row r="444" spans="1:72" ht="12.75" x14ac:dyDescent="0.2">
      <c r="A444" s="297"/>
      <c r="B444" s="297"/>
      <c r="C444" s="297"/>
      <c r="D444" s="297"/>
      <c r="E444" s="297"/>
      <c r="F444" s="297"/>
      <c r="G444" s="297"/>
      <c r="H444" s="297"/>
      <c r="I444" s="288"/>
      <c r="J444" s="288"/>
      <c r="K444" s="288"/>
      <c r="L444" s="288"/>
      <c r="M444" s="288"/>
      <c r="N444" s="288"/>
      <c r="O444" s="288"/>
      <c r="P444" s="288"/>
      <c r="Q444" s="288"/>
      <c r="R444" s="288"/>
      <c r="S444" s="288"/>
      <c r="T444" s="288"/>
      <c r="U444" s="288"/>
      <c r="V444" s="288"/>
      <c r="W444" s="288"/>
      <c r="X444" s="288"/>
      <c r="Y444" s="288"/>
      <c r="Z444" s="288"/>
      <c r="AA444" s="288"/>
      <c r="AB444" s="288"/>
      <c r="AC444" s="288"/>
      <c r="AD444" s="288"/>
      <c r="AE444" s="288"/>
      <c r="AF444" s="288"/>
      <c r="AG444" s="288"/>
      <c r="AH444" s="288"/>
      <c r="AI444" s="288"/>
      <c r="AJ444" s="288"/>
      <c r="AK444" s="288"/>
      <c r="AL444" s="288"/>
      <c r="AM444" s="288"/>
      <c r="AN444" s="288"/>
      <c r="AO444" s="288"/>
      <c r="AP444" s="288"/>
      <c r="AQ444" s="288"/>
      <c r="AR444" s="288"/>
      <c r="AS444" s="288"/>
      <c r="AT444" s="288"/>
      <c r="AU444" s="288"/>
      <c r="AV444" s="288"/>
      <c r="AW444" s="288"/>
      <c r="AX444" s="288"/>
      <c r="AY444" s="288"/>
      <c r="AZ444" s="288"/>
      <c r="BA444" s="288"/>
      <c r="BB444" s="288"/>
      <c r="BC444" s="288"/>
      <c r="BD444" s="288"/>
      <c r="BE444" s="288"/>
      <c r="BF444" s="288"/>
      <c r="BG444" s="288"/>
      <c r="BH444" s="288"/>
      <c r="BI444" s="288"/>
      <c r="BJ444" s="288"/>
      <c r="BK444" s="288"/>
      <c r="BL444" s="288"/>
      <c r="BM444" s="288"/>
      <c r="BN444" s="288"/>
      <c r="BO444" s="288"/>
      <c r="BP444" s="288"/>
      <c r="BQ444" s="289"/>
      <c r="BR444" s="289"/>
      <c r="BS444" s="289"/>
      <c r="BT444" s="289"/>
    </row>
    <row r="445" spans="1:72" ht="12.75" x14ac:dyDescent="0.2">
      <c r="A445" s="297"/>
      <c r="B445" s="297"/>
      <c r="C445" s="297"/>
      <c r="D445" s="297"/>
      <c r="E445" s="297"/>
      <c r="F445" s="297"/>
      <c r="G445" s="297"/>
      <c r="H445" s="297"/>
      <c r="I445" s="288"/>
      <c r="J445" s="288"/>
      <c r="K445" s="288"/>
      <c r="L445" s="288"/>
      <c r="M445" s="288"/>
      <c r="N445" s="288"/>
      <c r="O445" s="288"/>
      <c r="P445" s="288"/>
      <c r="Q445" s="288"/>
      <c r="R445" s="288"/>
      <c r="S445" s="288"/>
      <c r="T445" s="288"/>
      <c r="U445" s="288"/>
      <c r="V445" s="288"/>
      <c r="W445" s="288"/>
      <c r="X445" s="288"/>
      <c r="Y445" s="288"/>
      <c r="Z445" s="288"/>
      <c r="AA445" s="288"/>
      <c r="AB445" s="288"/>
      <c r="AC445" s="288"/>
      <c r="AD445" s="288"/>
      <c r="AE445" s="288"/>
      <c r="AF445" s="288"/>
      <c r="AG445" s="288"/>
      <c r="AH445" s="288"/>
      <c r="AI445" s="288"/>
      <c r="AJ445" s="288"/>
      <c r="AK445" s="288"/>
      <c r="AL445" s="288"/>
      <c r="AM445" s="288"/>
      <c r="AN445" s="288"/>
      <c r="AO445" s="288"/>
      <c r="AP445" s="288"/>
      <c r="AQ445" s="288"/>
      <c r="AR445" s="288"/>
      <c r="AS445" s="288"/>
      <c r="AT445" s="288"/>
      <c r="AU445" s="288"/>
      <c r="AV445" s="288"/>
      <c r="AW445" s="288"/>
      <c r="AX445" s="288"/>
      <c r="AY445" s="288"/>
      <c r="AZ445" s="288"/>
      <c r="BA445" s="288"/>
      <c r="BB445" s="288"/>
      <c r="BC445" s="288"/>
      <c r="BD445" s="288"/>
      <c r="BE445" s="288"/>
      <c r="BF445" s="288"/>
      <c r="BG445" s="288"/>
      <c r="BH445" s="288"/>
      <c r="BI445" s="288"/>
      <c r="BJ445" s="288"/>
      <c r="BK445" s="288"/>
      <c r="BL445" s="288"/>
      <c r="BM445" s="288"/>
      <c r="BN445" s="288"/>
      <c r="BO445" s="288"/>
      <c r="BP445" s="288"/>
      <c r="BQ445" s="289"/>
      <c r="BR445" s="289"/>
      <c r="BS445" s="289"/>
      <c r="BT445" s="289"/>
    </row>
    <row r="446" spans="1:72" ht="12.75" x14ac:dyDescent="0.2">
      <c r="A446" s="297"/>
      <c r="B446" s="297"/>
      <c r="C446" s="297"/>
      <c r="D446" s="297"/>
      <c r="E446" s="297"/>
      <c r="F446" s="297"/>
      <c r="G446" s="297"/>
      <c r="H446" s="297"/>
      <c r="I446" s="288"/>
      <c r="J446" s="288"/>
      <c r="K446" s="288"/>
      <c r="L446" s="288"/>
      <c r="M446" s="288"/>
      <c r="N446" s="288"/>
      <c r="O446" s="288"/>
      <c r="P446" s="288"/>
      <c r="Q446" s="288"/>
      <c r="R446" s="288"/>
      <c r="S446" s="288"/>
      <c r="T446" s="288"/>
      <c r="U446" s="288"/>
      <c r="V446" s="288"/>
      <c r="W446" s="288"/>
      <c r="X446" s="288"/>
      <c r="Y446" s="288"/>
      <c r="Z446" s="288"/>
      <c r="AA446" s="288"/>
      <c r="AB446" s="288"/>
      <c r="AC446" s="288"/>
      <c r="AD446" s="288"/>
      <c r="AE446" s="288"/>
      <c r="AF446" s="288"/>
      <c r="AG446" s="288"/>
      <c r="AH446" s="288"/>
      <c r="AI446" s="288"/>
      <c r="AJ446" s="288"/>
      <c r="AK446" s="288"/>
      <c r="AL446" s="288"/>
      <c r="AM446" s="288"/>
      <c r="AN446" s="288"/>
      <c r="AO446" s="288"/>
      <c r="AP446" s="288"/>
      <c r="AQ446" s="288"/>
      <c r="AR446" s="288"/>
      <c r="AS446" s="288"/>
      <c r="AT446" s="288"/>
      <c r="AU446" s="288"/>
      <c r="AV446" s="288"/>
      <c r="AW446" s="288"/>
      <c r="AX446" s="288"/>
      <c r="AY446" s="288"/>
      <c r="AZ446" s="288"/>
      <c r="BA446" s="288"/>
      <c r="BB446" s="288"/>
      <c r="BC446" s="288"/>
      <c r="BD446" s="288"/>
      <c r="BE446" s="288"/>
      <c r="BF446" s="288"/>
      <c r="BG446" s="288"/>
      <c r="BH446" s="288"/>
      <c r="BI446" s="288"/>
      <c r="BJ446" s="288"/>
      <c r="BK446" s="288"/>
      <c r="BL446" s="288"/>
      <c r="BM446" s="288"/>
      <c r="BN446" s="288"/>
      <c r="BO446" s="288"/>
      <c r="BP446" s="288"/>
      <c r="BQ446" s="289"/>
      <c r="BR446" s="289"/>
      <c r="BS446" s="289"/>
      <c r="BT446" s="289"/>
    </row>
    <row r="447" spans="1:72" ht="12.75" x14ac:dyDescent="0.2">
      <c r="A447" s="297"/>
      <c r="B447" s="297"/>
      <c r="C447" s="297"/>
      <c r="D447" s="297"/>
      <c r="E447" s="297"/>
      <c r="F447" s="297"/>
      <c r="G447" s="297"/>
      <c r="H447" s="297"/>
      <c r="I447" s="288"/>
      <c r="J447" s="288"/>
      <c r="K447" s="288"/>
      <c r="L447" s="288"/>
      <c r="M447" s="288"/>
      <c r="N447" s="288"/>
      <c r="O447" s="288"/>
      <c r="P447" s="288"/>
      <c r="Q447" s="288"/>
      <c r="R447" s="288"/>
      <c r="S447" s="288"/>
      <c r="T447" s="288"/>
      <c r="U447" s="288"/>
      <c r="V447" s="288"/>
      <c r="W447" s="288"/>
      <c r="X447" s="288"/>
      <c r="Y447" s="288"/>
      <c r="Z447" s="288"/>
      <c r="AA447" s="288"/>
      <c r="AB447" s="288"/>
      <c r="AC447" s="288"/>
      <c r="AD447" s="288"/>
      <c r="AE447" s="288"/>
      <c r="AF447" s="288"/>
      <c r="AG447" s="288"/>
      <c r="AH447" s="288"/>
      <c r="AI447" s="288"/>
      <c r="AJ447" s="288"/>
      <c r="AK447" s="288"/>
      <c r="AL447" s="288"/>
      <c r="AM447" s="288"/>
      <c r="AN447" s="288"/>
      <c r="AO447" s="288"/>
      <c r="AP447" s="288"/>
      <c r="AQ447" s="288"/>
      <c r="AR447" s="288"/>
      <c r="AS447" s="288"/>
      <c r="AT447" s="288"/>
      <c r="AU447" s="288"/>
      <c r="AV447" s="288"/>
      <c r="AW447" s="288"/>
      <c r="AX447" s="288"/>
      <c r="AY447" s="288"/>
      <c r="AZ447" s="288"/>
      <c r="BA447" s="288"/>
      <c r="BB447" s="288"/>
      <c r="BC447" s="288"/>
      <c r="BD447" s="288"/>
      <c r="BE447" s="288"/>
      <c r="BF447" s="288"/>
      <c r="BG447" s="288"/>
      <c r="BH447" s="288"/>
      <c r="BI447" s="288"/>
      <c r="BJ447" s="288"/>
      <c r="BK447" s="288"/>
      <c r="BL447" s="288"/>
      <c r="BM447" s="288"/>
      <c r="BN447" s="288"/>
      <c r="BO447" s="288"/>
      <c r="BP447" s="288"/>
      <c r="BQ447" s="289"/>
      <c r="BR447" s="289"/>
      <c r="BS447" s="289"/>
      <c r="BT447" s="289"/>
    </row>
    <row r="448" spans="1:72" ht="12.75" x14ac:dyDescent="0.2">
      <c r="A448" s="297"/>
      <c r="B448" s="297"/>
      <c r="C448" s="297"/>
      <c r="D448" s="297"/>
      <c r="E448" s="297"/>
      <c r="F448" s="297"/>
      <c r="G448" s="297"/>
      <c r="H448" s="297"/>
      <c r="I448" s="288"/>
      <c r="J448" s="288"/>
      <c r="K448" s="288"/>
      <c r="L448" s="288"/>
      <c r="M448" s="288"/>
      <c r="N448" s="288"/>
      <c r="O448" s="288"/>
      <c r="P448" s="288"/>
      <c r="Q448" s="288"/>
      <c r="R448" s="288"/>
      <c r="S448" s="288"/>
      <c r="T448" s="288"/>
      <c r="U448" s="288"/>
      <c r="V448" s="288"/>
      <c r="W448" s="288"/>
      <c r="X448" s="288"/>
      <c r="Y448" s="288"/>
      <c r="Z448" s="288"/>
      <c r="AA448" s="288"/>
      <c r="AB448" s="288"/>
      <c r="AC448" s="288"/>
      <c r="AD448" s="288"/>
      <c r="AE448" s="288"/>
      <c r="AF448" s="288"/>
      <c r="AG448" s="288"/>
      <c r="AH448" s="288"/>
      <c r="AI448" s="288"/>
      <c r="AJ448" s="288"/>
      <c r="AK448" s="288"/>
      <c r="AL448" s="288"/>
      <c r="AM448" s="288"/>
      <c r="AN448" s="288"/>
      <c r="AO448" s="288"/>
      <c r="AP448" s="288"/>
      <c r="AQ448" s="288"/>
      <c r="AR448" s="288"/>
      <c r="AS448" s="288"/>
      <c r="AT448" s="288"/>
      <c r="AU448" s="288"/>
      <c r="AV448" s="288"/>
      <c r="AW448" s="288"/>
      <c r="AX448" s="288"/>
      <c r="AY448" s="288"/>
      <c r="AZ448" s="288"/>
      <c r="BA448" s="288"/>
      <c r="BB448" s="288"/>
      <c r="BC448" s="288"/>
      <c r="BD448" s="288"/>
      <c r="BE448" s="288"/>
      <c r="BF448" s="288"/>
      <c r="BG448" s="288"/>
      <c r="BH448" s="288"/>
      <c r="BI448" s="288"/>
      <c r="BJ448" s="288"/>
      <c r="BK448" s="288"/>
      <c r="BL448" s="288"/>
      <c r="BM448" s="288"/>
      <c r="BN448" s="288"/>
      <c r="BO448" s="288"/>
      <c r="BP448" s="288"/>
      <c r="BQ448" s="289"/>
      <c r="BR448" s="289"/>
      <c r="BS448" s="289"/>
      <c r="BT448" s="289"/>
    </row>
    <row r="449" spans="1:72" ht="12.75" x14ac:dyDescent="0.2">
      <c r="A449" s="297"/>
      <c r="B449" s="297"/>
      <c r="C449" s="297"/>
      <c r="D449" s="297"/>
      <c r="E449" s="297"/>
      <c r="F449" s="297"/>
      <c r="G449" s="297"/>
      <c r="H449" s="297"/>
      <c r="I449" s="288"/>
      <c r="J449" s="288"/>
      <c r="K449" s="288"/>
      <c r="L449" s="288"/>
      <c r="M449" s="288"/>
      <c r="N449" s="288"/>
      <c r="O449" s="288"/>
      <c r="P449" s="288"/>
      <c r="Q449" s="288"/>
      <c r="R449" s="288"/>
      <c r="S449" s="288"/>
      <c r="T449" s="288"/>
      <c r="U449" s="288"/>
      <c r="V449" s="288"/>
      <c r="W449" s="288"/>
      <c r="X449" s="288"/>
      <c r="Y449" s="288"/>
      <c r="Z449" s="288"/>
      <c r="AA449" s="288"/>
      <c r="AB449" s="288"/>
      <c r="AC449" s="288"/>
      <c r="AD449" s="288"/>
      <c r="AE449" s="288"/>
      <c r="AF449" s="288"/>
      <c r="AG449" s="288"/>
      <c r="AH449" s="288"/>
      <c r="AI449" s="288"/>
      <c r="AJ449" s="288"/>
      <c r="AK449" s="288"/>
      <c r="AL449" s="288"/>
      <c r="AM449" s="288"/>
      <c r="AN449" s="288"/>
      <c r="AO449" s="288"/>
      <c r="AP449" s="288"/>
      <c r="AQ449" s="288"/>
      <c r="AR449" s="288"/>
      <c r="AS449" s="288"/>
      <c r="AT449" s="288"/>
      <c r="AU449" s="288"/>
      <c r="AV449" s="288"/>
      <c r="AW449" s="288"/>
      <c r="AX449" s="288"/>
      <c r="AY449" s="288"/>
      <c r="AZ449" s="288"/>
      <c r="BA449" s="288"/>
      <c r="BB449" s="288"/>
      <c r="BC449" s="288"/>
      <c r="BD449" s="288"/>
      <c r="BE449" s="288"/>
      <c r="BF449" s="288"/>
      <c r="BG449" s="288"/>
      <c r="BH449" s="288"/>
      <c r="BI449" s="288"/>
      <c r="BJ449" s="288"/>
      <c r="BK449" s="288"/>
      <c r="BL449" s="288"/>
      <c r="BM449" s="288"/>
      <c r="BN449" s="288"/>
      <c r="BO449" s="288"/>
      <c r="BP449" s="288"/>
      <c r="BQ449" s="289"/>
      <c r="BR449" s="289"/>
      <c r="BS449" s="289"/>
      <c r="BT449" s="289"/>
    </row>
    <row r="450" spans="1:72" ht="12.75" x14ac:dyDescent="0.2">
      <c r="A450" s="297"/>
      <c r="B450" s="297"/>
      <c r="C450" s="297"/>
      <c r="D450" s="297"/>
      <c r="E450" s="297"/>
      <c r="F450" s="297"/>
      <c r="G450" s="297"/>
      <c r="H450" s="297"/>
      <c r="I450" s="297"/>
      <c r="J450" s="297"/>
      <c r="K450" s="297"/>
      <c r="L450" s="297"/>
      <c r="M450" s="297"/>
      <c r="N450" s="297"/>
      <c r="O450" s="297"/>
      <c r="P450" s="297"/>
      <c r="Q450" s="289"/>
      <c r="R450" s="289"/>
      <c r="S450" s="289"/>
      <c r="T450" s="289"/>
      <c r="U450" s="289"/>
      <c r="V450" s="289"/>
      <c r="W450" s="289"/>
      <c r="X450" s="289"/>
      <c r="Y450" s="289"/>
      <c r="Z450" s="289"/>
      <c r="AA450" s="289"/>
      <c r="AB450" s="289"/>
      <c r="AC450" s="289"/>
      <c r="AD450" s="289"/>
      <c r="AE450" s="289"/>
      <c r="AF450" s="289"/>
      <c r="AG450" s="289"/>
      <c r="AH450" s="289"/>
      <c r="AI450" s="289"/>
      <c r="AJ450" s="289"/>
      <c r="AK450" s="289"/>
      <c r="AL450" s="289"/>
      <c r="AM450" s="289"/>
      <c r="AN450" s="289"/>
      <c r="AO450" s="289"/>
      <c r="AP450" s="289"/>
      <c r="AQ450" s="289"/>
      <c r="AR450" s="289"/>
      <c r="AS450" s="289"/>
      <c r="AT450" s="289"/>
      <c r="AU450" s="289"/>
      <c r="AV450" s="289"/>
      <c r="AW450" s="289"/>
      <c r="AX450" s="289"/>
      <c r="AY450" s="289"/>
      <c r="AZ450" s="289"/>
      <c r="BA450" s="289"/>
      <c r="BB450" s="289"/>
      <c r="BC450" s="289"/>
      <c r="BD450" s="289"/>
      <c r="BE450" s="289"/>
      <c r="BF450" s="289"/>
      <c r="BG450" s="289"/>
      <c r="BH450" s="289"/>
      <c r="BI450" s="289"/>
      <c r="BJ450" s="289"/>
      <c r="BK450" s="289"/>
      <c r="BL450" s="289"/>
      <c r="BM450" s="289"/>
      <c r="BN450" s="289"/>
      <c r="BO450" s="289"/>
      <c r="BP450" s="289"/>
      <c r="BQ450" s="289"/>
      <c r="BR450" s="289"/>
      <c r="BS450" s="289"/>
      <c r="BT450" s="289"/>
    </row>
    <row r="451" spans="1:72" ht="12.75" x14ac:dyDescent="0.2">
      <c r="A451" s="297"/>
      <c r="B451" s="297"/>
      <c r="C451" s="297"/>
      <c r="D451" s="297"/>
      <c r="E451" s="297"/>
      <c r="F451" s="297"/>
      <c r="G451" s="297"/>
      <c r="H451" s="297"/>
      <c r="I451" s="297"/>
      <c r="J451" s="297"/>
      <c r="K451" s="297"/>
      <c r="L451" s="297"/>
      <c r="M451" s="297"/>
      <c r="N451" s="297"/>
      <c r="O451" s="297"/>
      <c r="P451" s="297"/>
      <c r="Q451" s="289"/>
      <c r="R451" s="289"/>
      <c r="S451" s="289"/>
      <c r="T451" s="289"/>
      <c r="U451" s="289"/>
      <c r="V451" s="289"/>
      <c r="W451" s="289"/>
      <c r="X451" s="289"/>
      <c r="Y451" s="289"/>
      <c r="Z451" s="289"/>
      <c r="AA451" s="289"/>
      <c r="AB451" s="289"/>
      <c r="AC451" s="289"/>
      <c r="AD451" s="289"/>
      <c r="AE451" s="289"/>
      <c r="AF451" s="289"/>
      <c r="AG451" s="289"/>
      <c r="AH451" s="289"/>
      <c r="AI451" s="289"/>
      <c r="AJ451" s="289"/>
      <c r="AK451" s="289"/>
      <c r="AL451" s="289"/>
      <c r="AM451" s="289"/>
      <c r="AN451" s="289"/>
      <c r="AO451" s="289"/>
      <c r="AP451" s="289"/>
      <c r="AQ451" s="289"/>
      <c r="AR451" s="289"/>
      <c r="AS451" s="289"/>
      <c r="AT451" s="289"/>
      <c r="AU451" s="289"/>
      <c r="AV451" s="289"/>
      <c r="AW451" s="289"/>
      <c r="AX451" s="289"/>
      <c r="AY451" s="289"/>
      <c r="AZ451" s="289"/>
      <c r="BA451" s="289"/>
      <c r="BB451" s="289"/>
      <c r="BC451" s="289"/>
      <c r="BD451" s="289"/>
      <c r="BE451" s="289"/>
      <c r="BF451" s="289"/>
      <c r="BG451" s="289"/>
      <c r="BH451" s="289"/>
      <c r="BI451" s="289"/>
      <c r="BJ451" s="289"/>
      <c r="BK451" s="289"/>
      <c r="BL451" s="289"/>
      <c r="BM451" s="289"/>
      <c r="BN451" s="289"/>
      <c r="BO451" s="289"/>
      <c r="BP451" s="289"/>
      <c r="BQ451" s="289"/>
      <c r="BR451" s="289"/>
      <c r="BS451" s="289"/>
      <c r="BT451" s="289"/>
    </row>
    <row r="452" spans="1:72" ht="12.75" x14ac:dyDescent="0.2">
      <c r="A452" s="297"/>
      <c r="B452" s="297"/>
      <c r="C452" s="297"/>
      <c r="D452" s="297"/>
      <c r="E452" s="297"/>
      <c r="F452" s="297"/>
      <c r="G452" s="297"/>
      <c r="H452" s="297"/>
      <c r="I452" s="297"/>
      <c r="J452" s="297"/>
      <c r="K452" s="297"/>
      <c r="L452" s="297"/>
      <c r="M452" s="297"/>
      <c r="N452" s="297"/>
      <c r="O452" s="297"/>
      <c r="P452" s="297"/>
      <c r="Q452" s="289"/>
      <c r="R452" s="289"/>
      <c r="S452" s="289"/>
      <c r="T452" s="289"/>
      <c r="U452" s="289"/>
      <c r="V452" s="289"/>
      <c r="W452" s="289"/>
      <c r="X452" s="289"/>
      <c r="Y452" s="289"/>
      <c r="Z452" s="289"/>
      <c r="AA452" s="289"/>
      <c r="AB452" s="289"/>
      <c r="AC452" s="289"/>
      <c r="AD452" s="289"/>
      <c r="AE452" s="289"/>
      <c r="AF452" s="289"/>
      <c r="AG452" s="289"/>
      <c r="AH452" s="289"/>
      <c r="AI452" s="289"/>
      <c r="AJ452" s="289"/>
      <c r="AK452" s="289"/>
      <c r="AL452" s="289"/>
      <c r="AM452" s="289"/>
      <c r="AN452" s="289"/>
      <c r="AO452" s="289"/>
      <c r="AP452" s="289"/>
      <c r="AQ452" s="289"/>
      <c r="AR452" s="289"/>
      <c r="AS452" s="289"/>
      <c r="AT452" s="289"/>
      <c r="AU452" s="289"/>
      <c r="AV452" s="289"/>
      <c r="AW452" s="289"/>
      <c r="AX452" s="289"/>
      <c r="AY452" s="289"/>
      <c r="AZ452" s="289"/>
      <c r="BA452" s="289"/>
      <c r="BB452" s="289"/>
      <c r="BC452" s="289"/>
      <c r="BD452" s="289"/>
      <c r="BE452" s="289"/>
      <c r="BF452" s="289"/>
      <c r="BG452" s="289"/>
      <c r="BH452" s="289"/>
      <c r="BI452" s="289"/>
      <c r="BJ452" s="289"/>
      <c r="BK452" s="289"/>
      <c r="BL452" s="289"/>
      <c r="BM452" s="289"/>
      <c r="BN452" s="289"/>
      <c r="BO452" s="289"/>
      <c r="BP452" s="289"/>
      <c r="BQ452" s="289"/>
      <c r="BR452" s="289"/>
      <c r="BS452" s="289"/>
      <c r="BT452" s="289"/>
    </row>
    <row r="453" spans="1:72" ht="12.75" x14ac:dyDescent="0.2">
      <c r="A453" s="297"/>
      <c r="B453" s="297"/>
      <c r="C453" s="297"/>
      <c r="D453" s="297"/>
      <c r="E453" s="297"/>
      <c r="F453" s="297"/>
      <c r="G453" s="297"/>
      <c r="H453" s="297"/>
      <c r="I453" s="297"/>
      <c r="J453" s="297"/>
      <c r="K453" s="297"/>
      <c r="L453" s="297"/>
      <c r="M453" s="297"/>
      <c r="N453" s="297"/>
      <c r="O453" s="297"/>
      <c r="P453" s="297"/>
      <c r="Q453" s="289"/>
      <c r="R453" s="289"/>
      <c r="S453" s="289"/>
      <c r="T453" s="289"/>
      <c r="U453" s="289"/>
      <c r="V453" s="289"/>
      <c r="W453" s="289"/>
      <c r="X453" s="289"/>
      <c r="Y453" s="289"/>
      <c r="Z453" s="289"/>
      <c r="AA453" s="289"/>
      <c r="AB453" s="289"/>
      <c r="AC453" s="289"/>
      <c r="AD453" s="289"/>
      <c r="AE453" s="289"/>
      <c r="AF453" s="289"/>
      <c r="AG453" s="289"/>
      <c r="AH453" s="289"/>
      <c r="AI453" s="289"/>
      <c r="AJ453" s="289"/>
      <c r="AK453" s="289"/>
      <c r="AL453" s="289"/>
      <c r="AM453" s="289"/>
      <c r="AN453" s="289"/>
      <c r="AO453" s="289"/>
      <c r="AP453" s="289"/>
      <c r="AQ453" s="289"/>
      <c r="AR453" s="289"/>
      <c r="AS453" s="289"/>
      <c r="AT453" s="289"/>
      <c r="AU453" s="289"/>
      <c r="AV453" s="289"/>
      <c r="AW453" s="289"/>
      <c r="AX453" s="289"/>
      <c r="AY453" s="289"/>
      <c r="AZ453" s="289"/>
      <c r="BA453" s="289"/>
      <c r="BB453" s="289"/>
      <c r="BC453" s="289"/>
      <c r="BD453" s="289"/>
      <c r="BE453" s="289"/>
      <c r="BF453" s="289"/>
      <c r="BG453" s="289"/>
      <c r="BH453" s="289"/>
      <c r="BI453" s="289"/>
      <c r="BJ453" s="289"/>
      <c r="BK453" s="289"/>
      <c r="BL453" s="289"/>
      <c r="BM453" s="289"/>
      <c r="BN453" s="289"/>
      <c r="BO453" s="289"/>
      <c r="BP453" s="289"/>
      <c r="BQ453" s="289"/>
      <c r="BR453" s="289"/>
      <c r="BS453" s="289"/>
      <c r="BT453" s="289"/>
    </row>
    <row r="454" spans="1:72" ht="12.75" x14ac:dyDescent="0.2">
      <c r="A454" s="297"/>
      <c r="B454" s="297"/>
      <c r="C454" s="297"/>
      <c r="D454" s="297"/>
      <c r="E454" s="297"/>
      <c r="F454" s="297"/>
      <c r="G454" s="297"/>
      <c r="H454" s="297"/>
      <c r="I454" s="297"/>
      <c r="J454" s="297"/>
      <c r="K454" s="297"/>
      <c r="L454" s="297"/>
      <c r="M454" s="297"/>
      <c r="N454" s="297"/>
      <c r="O454" s="297"/>
      <c r="P454" s="297"/>
      <c r="Q454" s="289"/>
      <c r="R454" s="289"/>
      <c r="S454" s="289"/>
      <c r="T454" s="289"/>
      <c r="U454" s="289"/>
      <c r="V454" s="289"/>
      <c r="W454" s="289"/>
      <c r="X454" s="289"/>
      <c r="Y454" s="289"/>
      <c r="Z454" s="289"/>
      <c r="AA454" s="289"/>
      <c r="AB454" s="289"/>
      <c r="AC454" s="289"/>
      <c r="AD454" s="289"/>
      <c r="AE454" s="289"/>
      <c r="AF454" s="289"/>
      <c r="AG454" s="289"/>
      <c r="AH454" s="289"/>
      <c r="AI454" s="289"/>
      <c r="AJ454" s="289"/>
      <c r="AK454" s="289"/>
      <c r="AL454" s="289"/>
      <c r="AM454" s="289"/>
      <c r="AN454" s="289"/>
      <c r="AO454" s="289"/>
      <c r="AP454" s="289"/>
      <c r="AQ454" s="289"/>
      <c r="AR454" s="289"/>
      <c r="AS454" s="289"/>
      <c r="AT454" s="289"/>
      <c r="AU454" s="289"/>
      <c r="AV454" s="289"/>
      <c r="AW454" s="289"/>
      <c r="AX454" s="289"/>
      <c r="AY454" s="289"/>
      <c r="AZ454" s="289"/>
      <c r="BA454" s="289"/>
      <c r="BB454" s="289"/>
      <c r="BC454" s="289"/>
      <c r="BD454" s="289"/>
      <c r="BE454" s="289"/>
      <c r="BF454" s="289"/>
      <c r="BG454" s="289"/>
      <c r="BH454" s="289"/>
      <c r="BI454" s="289"/>
      <c r="BJ454" s="289"/>
      <c r="BK454" s="289"/>
      <c r="BL454" s="289"/>
      <c r="BM454" s="289"/>
      <c r="BN454" s="289"/>
      <c r="BO454" s="289"/>
      <c r="BP454" s="289"/>
      <c r="BQ454" s="289"/>
      <c r="BR454" s="289"/>
      <c r="BS454" s="289"/>
      <c r="BT454" s="289"/>
    </row>
    <row r="455" spans="1:72" ht="12.75" x14ac:dyDescent="0.2">
      <c r="A455" s="297"/>
      <c r="B455" s="297"/>
      <c r="C455" s="297"/>
      <c r="D455" s="297"/>
      <c r="E455" s="297"/>
      <c r="F455" s="297"/>
      <c r="G455" s="297"/>
      <c r="H455" s="297"/>
      <c r="I455" s="297"/>
      <c r="J455" s="297"/>
      <c r="K455" s="297"/>
      <c r="L455" s="297"/>
      <c r="M455" s="297"/>
      <c r="N455" s="297"/>
      <c r="O455" s="297"/>
      <c r="P455" s="297"/>
      <c r="Q455" s="289"/>
      <c r="R455" s="289"/>
      <c r="S455" s="289"/>
      <c r="T455" s="289"/>
      <c r="U455" s="289"/>
      <c r="V455" s="289"/>
      <c r="W455" s="289"/>
      <c r="X455" s="289"/>
      <c r="Y455" s="289"/>
      <c r="Z455" s="289"/>
      <c r="AA455" s="289"/>
      <c r="AB455" s="289"/>
      <c r="AC455" s="289"/>
      <c r="AD455" s="289"/>
      <c r="AE455" s="289"/>
      <c r="AF455" s="289"/>
      <c r="AG455" s="289"/>
      <c r="AH455" s="289"/>
      <c r="AI455" s="289"/>
      <c r="AJ455" s="289"/>
      <c r="AK455" s="289"/>
      <c r="AL455" s="289"/>
      <c r="AM455" s="289"/>
      <c r="AN455" s="289"/>
      <c r="AO455" s="289"/>
      <c r="AP455" s="289"/>
      <c r="AQ455" s="289"/>
      <c r="AR455" s="289"/>
      <c r="AS455" s="289"/>
      <c r="AT455" s="289"/>
      <c r="AU455" s="289"/>
      <c r="AV455" s="289"/>
      <c r="AW455" s="289"/>
      <c r="AX455" s="289"/>
      <c r="AY455" s="289"/>
      <c r="AZ455" s="289"/>
      <c r="BA455" s="289"/>
      <c r="BB455" s="289"/>
      <c r="BC455" s="289"/>
      <c r="BD455" s="289"/>
      <c r="BE455" s="289"/>
      <c r="BF455" s="289"/>
      <c r="BG455" s="289"/>
      <c r="BH455" s="289"/>
      <c r="BI455" s="289"/>
      <c r="BJ455" s="289"/>
      <c r="BK455" s="289"/>
      <c r="BL455" s="289"/>
      <c r="BM455" s="289"/>
      <c r="BN455" s="289"/>
      <c r="BO455" s="289"/>
      <c r="BP455" s="289"/>
      <c r="BQ455" s="289"/>
      <c r="BR455" s="289"/>
      <c r="BS455" s="289"/>
      <c r="BT455" s="289"/>
    </row>
    <row r="456" spans="1:72" ht="12.75" x14ac:dyDescent="0.2">
      <c r="A456" s="297"/>
      <c r="B456" s="297"/>
      <c r="C456" s="297"/>
      <c r="D456" s="297"/>
      <c r="E456" s="297"/>
      <c r="F456" s="297"/>
      <c r="G456" s="297"/>
      <c r="H456" s="297"/>
      <c r="I456" s="297"/>
      <c r="J456" s="297"/>
      <c r="K456" s="297"/>
      <c r="L456" s="297"/>
      <c r="M456" s="297"/>
      <c r="N456" s="297"/>
      <c r="O456" s="297"/>
      <c r="P456" s="297"/>
      <c r="Q456" s="289"/>
      <c r="R456" s="289"/>
      <c r="S456" s="289"/>
      <c r="T456" s="289"/>
      <c r="U456" s="289"/>
      <c r="V456" s="289"/>
      <c r="W456" s="289"/>
      <c r="X456" s="289"/>
      <c r="Y456" s="289"/>
      <c r="Z456" s="289"/>
      <c r="AA456" s="289"/>
      <c r="AB456" s="289"/>
      <c r="AC456" s="289"/>
      <c r="AD456" s="289"/>
      <c r="AE456" s="289"/>
      <c r="AF456" s="289"/>
      <c r="AG456" s="289"/>
      <c r="AH456" s="289"/>
      <c r="AI456" s="289"/>
      <c r="AJ456" s="289"/>
      <c r="AK456" s="289"/>
      <c r="AL456" s="289"/>
      <c r="AM456" s="289"/>
      <c r="AN456" s="289"/>
      <c r="AO456" s="289"/>
      <c r="AP456" s="289"/>
      <c r="AQ456" s="289"/>
      <c r="AR456" s="289"/>
      <c r="AS456" s="289"/>
      <c r="AT456" s="289"/>
      <c r="AU456" s="289"/>
      <c r="AV456" s="289"/>
      <c r="AW456" s="289"/>
      <c r="AX456" s="289"/>
      <c r="AY456" s="289"/>
      <c r="AZ456" s="289"/>
      <c r="BA456" s="289"/>
      <c r="BB456" s="289"/>
      <c r="BC456" s="289"/>
      <c r="BD456" s="289"/>
      <c r="BE456" s="289"/>
      <c r="BF456" s="289"/>
      <c r="BG456" s="289"/>
      <c r="BH456" s="289"/>
      <c r="BI456" s="289"/>
      <c r="BJ456" s="289"/>
      <c r="BK456" s="289"/>
      <c r="BL456" s="289"/>
      <c r="BM456" s="289"/>
      <c r="BN456" s="289"/>
      <c r="BO456" s="289"/>
      <c r="BP456" s="289"/>
      <c r="BQ456" s="289"/>
      <c r="BR456" s="289"/>
      <c r="BS456" s="289"/>
      <c r="BT456" s="289"/>
    </row>
    <row r="457" spans="1:72" ht="12.75" x14ac:dyDescent="0.2">
      <c r="A457" s="297"/>
      <c r="B457" s="297"/>
      <c r="C457" s="297"/>
      <c r="D457" s="297"/>
      <c r="E457" s="297"/>
      <c r="F457" s="297"/>
      <c r="G457" s="297"/>
      <c r="H457" s="297"/>
      <c r="I457" s="297"/>
      <c r="J457" s="297"/>
      <c r="K457" s="297"/>
      <c r="L457" s="297"/>
      <c r="M457" s="297"/>
      <c r="N457" s="297"/>
      <c r="O457" s="297"/>
      <c r="P457" s="297"/>
      <c r="Q457" s="289"/>
      <c r="R457" s="289"/>
      <c r="S457" s="289"/>
      <c r="T457" s="289"/>
      <c r="U457" s="289"/>
      <c r="V457" s="289"/>
      <c r="W457" s="289"/>
      <c r="X457" s="289"/>
      <c r="Y457" s="289"/>
      <c r="Z457" s="289"/>
      <c r="AA457" s="289"/>
      <c r="AB457" s="289"/>
      <c r="AC457" s="289"/>
      <c r="AD457" s="289"/>
      <c r="AE457" s="289"/>
      <c r="AF457" s="289"/>
      <c r="AG457" s="289"/>
      <c r="AH457" s="289"/>
      <c r="AI457" s="289"/>
      <c r="AJ457" s="289"/>
      <c r="AK457" s="289"/>
      <c r="AL457" s="289"/>
      <c r="AM457" s="289"/>
      <c r="AN457" s="289"/>
      <c r="AO457" s="289"/>
      <c r="AP457" s="289"/>
      <c r="AQ457" s="289"/>
      <c r="AR457" s="289"/>
      <c r="AS457" s="289"/>
      <c r="AT457" s="289"/>
      <c r="AU457" s="289"/>
      <c r="AV457" s="289"/>
      <c r="AW457" s="289"/>
      <c r="AX457" s="289"/>
      <c r="AY457" s="289"/>
      <c r="AZ457" s="289"/>
      <c r="BA457" s="289"/>
      <c r="BB457" s="289"/>
      <c r="BC457" s="289"/>
      <c r="BD457" s="289"/>
      <c r="BE457" s="289"/>
      <c r="BF457" s="289"/>
      <c r="BG457" s="289"/>
      <c r="BH457" s="289"/>
      <c r="BI457" s="289"/>
      <c r="BJ457" s="289"/>
      <c r="BK457" s="289"/>
      <c r="BL457" s="289"/>
      <c r="BM457" s="289"/>
      <c r="BN457" s="289"/>
      <c r="BO457" s="289"/>
      <c r="BP457" s="289"/>
      <c r="BQ457" s="289"/>
      <c r="BR457" s="289"/>
      <c r="BS457" s="289"/>
      <c r="BT457" s="289"/>
    </row>
    <row r="458" spans="1:72" ht="12.75" x14ac:dyDescent="0.2">
      <c r="A458" s="297"/>
      <c r="B458" s="297"/>
      <c r="C458" s="297"/>
      <c r="D458" s="297"/>
      <c r="E458" s="297"/>
      <c r="F458" s="297"/>
      <c r="G458" s="297"/>
      <c r="H458" s="297"/>
      <c r="I458" s="297"/>
      <c r="J458" s="297"/>
      <c r="K458" s="297"/>
      <c r="L458" s="297"/>
      <c r="M458" s="297"/>
      <c r="N458" s="297"/>
      <c r="O458" s="297"/>
      <c r="P458" s="297"/>
      <c r="Q458" s="289"/>
      <c r="R458" s="289"/>
      <c r="S458" s="289"/>
      <c r="T458" s="289"/>
      <c r="U458" s="289"/>
      <c r="V458" s="289"/>
      <c r="W458" s="289"/>
      <c r="X458" s="289"/>
      <c r="Y458" s="289"/>
      <c r="Z458" s="289"/>
      <c r="AA458" s="289"/>
      <c r="AB458" s="289"/>
      <c r="AC458" s="289"/>
      <c r="AD458" s="289"/>
      <c r="AE458" s="289"/>
      <c r="AF458" s="289"/>
      <c r="AG458" s="289"/>
      <c r="AH458" s="289"/>
      <c r="AI458" s="289"/>
      <c r="AJ458" s="289"/>
      <c r="AK458" s="289"/>
      <c r="AL458" s="289"/>
      <c r="AM458" s="289"/>
      <c r="AN458" s="289"/>
      <c r="AO458" s="289"/>
      <c r="AP458" s="289"/>
      <c r="AQ458" s="289"/>
      <c r="AR458" s="289"/>
      <c r="AS458" s="289"/>
      <c r="AT458" s="289"/>
      <c r="AU458" s="289"/>
      <c r="AV458" s="289"/>
      <c r="AW458" s="289"/>
      <c r="AX458" s="289"/>
      <c r="AY458" s="289"/>
      <c r="AZ458" s="289"/>
      <c r="BA458" s="289"/>
      <c r="BB458" s="289"/>
      <c r="BC458" s="289"/>
      <c r="BD458" s="289"/>
      <c r="BE458" s="289"/>
      <c r="BF458" s="289"/>
      <c r="BG458" s="289"/>
      <c r="BH458" s="289"/>
      <c r="BI458" s="289"/>
      <c r="BJ458" s="289"/>
      <c r="BK458" s="289"/>
      <c r="BL458" s="289"/>
      <c r="BM458" s="289"/>
      <c r="BN458" s="289"/>
      <c r="BO458" s="289"/>
      <c r="BP458" s="289"/>
      <c r="BQ458" s="289"/>
      <c r="BR458" s="289"/>
      <c r="BS458" s="289"/>
      <c r="BT458" s="289"/>
    </row>
    <row r="459" spans="1:72" ht="12.75" x14ac:dyDescent="0.2">
      <c r="A459" s="297"/>
      <c r="B459" s="297"/>
      <c r="C459" s="297"/>
      <c r="D459" s="297"/>
      <c r="E459" s="297"/>
      <c r="F459" s="297"/>
      <c r="G459" s="297"/>
      <c r="H459" s="297"/>
      <c r="I459" s="297"/>
      <c r="J459" s="297"/>
      <c r="K459" s="297"/>
      <c r="L459" s="297"/>
      <c r="M459" s="297"/>
      <c r="N459" s="297"/>
      <c r="O459" s="297"/>
      <c r="P459" s="297"/>
      <c r="Q459" s="289"/>
      <c r="R459" s="289"/>
      <c r="S459" s="289"/>
      <c r="T459" s="289"/>
      <c r="U459" s="289"/>
      <c r="V459" s="289"/>
      <c r="W459" s="289"/>
      <c r="X459" s="289"/>
      <c r="Y459" s="289"/>
      <c r="Z459" s="289"/>
      <c r="AA459" s="289"/>
      <c r="AB459" s="289"/>
      <c r="AC459" s="289"/>
      <c r="AD459" s="289"/>
      <c r="AE459" s="289"/>
      <c r="AF459" s="289"/>
      <c r="AG459" s="289"/>
      <c r="AH459" s="289"/>
      <c r="AI459" s="289"/>
      <c r="AJ459" s="289"/>
      <c r="AK459" s="289"/>
      <c r="AL459" s="289"/>
      <c r="AM459" s="289"/>
      <c r="AN459" s="289"/>
      <c r="AO459" s="289"/>
      <c r="AP459" s="289"/>
      <c r="AQ459" s="289"/>
      <c r="AR459" s="289"/>
      <c r="AS459" s="289"/>
      <c r="AT459" s="289"/>
      <c r="AU459" s="289"/>
      <c r="AV459" s="289"/>
      <c r="AW459" s="289"/>
      <c r="AX459" s="289"/>
      <c r="AY459" s="289"/>
      <c r="AZ459" s="289"/>
      <c r="BA459" s="289"/>
      <c r="BB459" s="289"/>
      <c r="BC459" s="289"/>
      <c r="BD459" s="289"/>
      <c r="BE459" s="289"/>
      <c r="BF459" s="289"/>
      <c r="BG459" s="289"/>
      <c r="BH459" s="289"/>
      <c r="BI459" s="289"/>
      <c r="BJ459" s="289"/>
      <c r="BK459" s="289"/>
      <c r="BL459" s="289"/>
      <c r="BM459" s="289"/>
      <c r="BN459" s="289"/>
      <c r="BO459" s="289"/>
      <c r="BP459" s="289"/>
      <c r="BQ459" s="289"/>
      <c r="BR459" s="289"/>
      <c r="BS459" s="289"/>
      <c r="BT459" s="289"/>
    </row>
    <row r="460" spans="1:72" ht="12.75" x14ac:dyDescent="0.2">
      <c r="A460" s="297"/>
      <c r="B460" s="297"/>
      <c r="C460" s="297"/>
      <c r="D460" s="297"/>
      <c r="E460" s="297"/>
      <c r="F460" s="297"/>
      <c r="G460" s="297"/>
      <c r="H460" s="297"/>
      <c r="I460" s="297"/>
      <c r="J460" s="297"/>
      <c r="K460" s="297"/>
      <c r="L460" s="297"/>
      <c r="M460" s="297"/>
      <c r="N460" s="297"/>
      <c r="O460" s="297"/>
      <c r="P460" s="297"/>
      <c r="Q460" s="289"/>
      <c r="R460" s="289"/>
      <c r="S460" s="289"/>
      <c r="T460" s="289"/>
      <c r="U460" s="289"/>
      <c r="V460" s="289"/>
      <c r="W460" s="289"/>
      <c r="X460" s="289"/>
      <c r="Y460" s="289"/>
      <c r="Z460" s="289"/>
      <c r="AA460" s="289"/>
      <c r="AB460" s="289"/>
      <c r="AC460" s="289"/>
      <c r="AD460" s="289"/>
      <c r="AE460" s="289"/>
      <c r="AF460" s="289"/>
      <c r="AG460" s="289"/>
      <c r="AH460" s="289"/>
      <c r="AI460" s="289"/>
      <c r="AJ460" s="289"/>
      <c r="AK460" s="289"/>
      <c r="AL460" s="289"/>
      <c r="AM460" s="289"/>
      <c r="AN460" s="289"/>
      <c r="AO460" s="289"/>
      <c r="AP460" s="289"/>
      <c r="AQ460" s="289"/>
      <c r="AR460" s="289"/>
      <c r="AS460" s="289"/>
      <c r="AT460" s="289"/>
      <c r="AU460" s="289"/>
      <c r="AV460" s="289"/>
      <c r="AW460" s="289"/>
      <c r="AX460" s="289"/>
      <c r="AY460" s="289"/>
      <c r="AZ460" s="289"/>
      <c r="BA460" s="289"/>
      <c r="BB460" s="289"/>
      <c r="BC460" s="289"/>
      <c r="BD460" s="289"/>
      <c r="BE460" s="289"/>
      <c r="BF460" s="289"/>
      <c r="BG460" s="289"/>
      <c r="BH460" s="289"/>
      <c r="BI460" s="289"/>
      <c r="BJ460" s="289"/>
      <c r="BK460" s="289"/>
      <c r="BL460" s="289"/>
      <c r="BM460" s="289"/>
      <c r="BN460" s="289"/>
      <c r="BO460" s="289"/>
      <c r="BP460" s="289"/>
      <c r="BQ460" s="289"/>
      <c r="BR460" s="289"/>
      <c r="BS460" s="289"/>
      <c r="BT460" s="289"/>
    </row>
    <row r="461" spans="1:72" ht="12.75" x14ac:dyDescent="0.2">
      <c r="A461" s="297"/>
      <c r="B461" s="297"/>
      <c r="C461" s="297"/>
      <c r="D461" s="297"/>
      <c r="E461" s="297"/>
      <c r="F461" s="297"/>
      <c r="G461" s="297"/>
      <c r="H461" s="297"/>
      <c r="I461" s="297"/>
      <c r="J461" s="297"/>
      <c r="K461" s="297"/>
      <c r="L461" s="297"/>
      <c r="M461" s="297"/>
      <c r="N461" s="297"/>
      <c r="O461" s="297"/>
      <c r="P461" s="297"/>
      <c r="Q461" s="289"/>
      <c r="R461" s="289"/>
      <c r="S461" s="289"/>
      <c r="T461" s="289"/>
      <c r="U461" s="289"/>
      <c r="V461" s="289"/>
      <c r="W461" s="289"/>
      <c r="X461" s="289"/>
      <c r="Y461" s="289"/>
      <c r="Z461" s="289"/>
      <c r="AA461" s="289"/>
      <c r="AB461" s="289"/>
      <c r="AC461" s="289"/>
      <c r="AD461" s="289"/>
      <c r="AE461" s="289"/>
      <c r="AF461" s="289"/>
      <c r="AG461" s="289"/>
      <c r="AH461" s="289"/>
      <c r="AI461" s="289"/>
      <c r="AJ461" s="289"/>
      <c r="AK461" s="289"/>
      <c r="AL461" s="289"/>
      <c r="AM461" s="289"/>
      <c r="AN461" s="289"/>
      <c r="AO461" s="289"/>
      <c r="AP461" s="289"/>
      <c r="AQ461" s="289"/>
      <c r="AR461" s="289"/>
      <c r="AS461" s="289"/>
      <c r="AT461" s="289"/>
      <c r="AU461" s="289"/>
      <c r="AV461" s="289"/>
      <c r="AW461" s="289"/>
      <c r="AX461" s="289"/>
      <c r="AY461" s="289"/>
      <c r="AZ461" s="289"/>
      <c r="BA461" s="289"/>
      <c r="BB461" s="289"/>
      <c r="BC461" s="289"/>
      <c r="BD461" s="289"/>
      <c r="BE461" s="289"/>
      <c r="BF461" s="289"/>
      <c r="BG461" s="289"/>
      <c r="BH461" s="289"/>
      <c r="BI461" s="289"/>
      <c r="BJ461" s="289"/>
      <c r="BK461" s="289"/>
      <c r="BL461" s="289"/>
      <c r="BM461" s="289"/>
      <c r="BN461" s="289"/>
      <c r="BO461" s="289"/>
      <c r="BP461" s="289"/>
      <c r="BQ461" s="289"/>
      <c r="BR461" s="289"/>
      <c r="BS461" s="289"/>
      <c r="BT461" s="289"/>
    </row>
    <row r="462" spans="1:72" ht="12.75" x14ac:dyDescent="0.2">
      <c r="A462" s="297"/>
      <c r="B462" s="297"/>
      <c r="C462" s="297"/>
      <c r="D462" s="297"/>
      <c r="E462" s="297"/>
      <c r="F462" s="297"/>
      <c r="G462" s="297"/>
      <c r="H462" s="297"/>
      <c r="I462" s="297"/>
      <c r="J462" s="297"/>
      <c r="K462" s="297"/>
      <c r="L462" s="297"/>
      <c r="M462" s="297"/>
      <c r="N462" s="297"/>
      <c r="O462" s="297"/>
      <c r="P462" s="297"/>
      <c r="Q462" s="289"/>
      <c r="R462" s="289"/>
      <c r="S462" s="289"/>
      <c r="T462" s="289"/>
      <c r="U462" s="289"/>
      <c r="V462" s="289"/>
      <c r="W462" s="289"/>
      <c r="X462" s="289"/>
      <c r="Y462" s="289"/>
      <c r="Z462" s="289"/>
      <c r="AA462" s="289"/>
      <c r="AB462" s="289"/>
      <c r="AC462" s="289"/>
      <c r="AD462" s="289"/>
      <c r="AE462" s="289"/>
      <c r="AF462" s="289"/>
      <c r="AG462" s="289"/>
      <c r="AH462" s="289"/>
      <c r="AI462" s="289"/>
      <c r="AJ462" s="289"/>
      <c r="AK462" s="289"/>
      <c r="AL462" s="289"/>
      <c r="AM462" s="289"/>
      <c r="AN462" s="289"/>
      <c r="AO462" s="289"/>
      <c r="AP462" s="289"/>
      <c r="AQ462" s="289"/>
      <c r="AR462" s="289"/>
      <c r="AS462" s="289"/>
      <c r="AT462" s="289"/>
      <c r="AU462" s="289"/>
      <c r="AV462" s="289"/>
      <c r="AW462" s="289"/>
      <c r="AX462" s="289"/>
      <c r="AY462" s="289"/>
      <c r="AZ462" s="289"/>
      <c r="BA462" s="289"/>
      <c r="BB462" s="289"/>
      <c r="BC462" s="289"/>
      <c r="BD462" s="289"/>
      <c r="BE462" s="289"/>
      <c r="BF462" s="289"/>
      <c r="BG462" s="289"/>
      <c r="BH462" s="289"/>
      <c r="BI462" s="289"/>
      <c r="BJ462" s="289"/>
      <c r="BK462" s="289"/>
      <c r="BL462" s="289"/>
      <c r="BM462" s="289"/>
      <c r="BN462" s="289"/>
      <c r="BO462" s="289"/>
      <c r="BP462" s="289"/>
      <c r="BQ462" s="289"/>
      <c r="BR462" s="289"/>
      <c r="BS462" s="289"/>
      <c r="BT462" s="289"/>
    </row>
    <row r="463" spans="1:72" ht="12.75" x14ac:dyDescent="0.2">
      <c r="A463" s="297"/>
      <c r="B463" s="297"/>
      <c r="C463" s="297"/>
      <c r="D463" s="297"/>
      <c r="E463" s="297"/>
      <c r="F463" s="297"/>
      <c r="G463" s="297"/>
      <c r="H463" s="297"/>
      <c r="I463" s="297"/>
      <c r="J463" s="297"/>
      <c r="K463" s="297"/>
      <c r="L463" s="297"/>
      <c r="M463" s="297"/>
      <c r="N463" s="297"/>
      <c r="O463" s="297"/>
      <c r="P463" s="297"/>
      <c r="Q463" s="289"/>
      <c r="R463" s="289"/>
      <c r="S463" s="289"/>
      <c r="T463" s="289"/>
      <c r="U463" s="289"/>
      <c r="V463" s="289"/>
      <c r="W463" s="289"/>
      <c r="X463" s="289"/>
      <c r="Y463" s="289"/>
      <c r="Z463" s="289"/>
      <c r="AA463" s="289"/>
      <c r="AB463" s="289"/>
      <c r="AC463" s="289"/>
      <c r="AD463" s="289"/>
      <c r="AE463" s="289"/>
      <c r="AF463" s="289"/>
      <c r="AG463" s="289"/>
      <c r="AH463" s="289"/>
      <c r="AI463" s="289"/>
      <c r="AJ463" s="289"/>
      <c r="AK463" s="289"/>
      <c r="AL463" s="289"/>
      <c r="AM463" s="289"/>
      <c r="AN463" s="289"/>
      <c r="AO463" s="289"/>
      <c r="AP463" s="289"/>
      <c r="AQ463" s="289"/>
      <c r="AR463" s="289"/>
      <c r="AS463" s="289"/>
      <c r="AT463" s="289"/>
      <c r="AU463" s="289"/>
      <c r="AV463" s="289"/>
      <c r="AW463" s="289"/>
      <c r="AX463" s="289"/>
      <c r="AY463" s="289"/>
      <c r="AZ463" s="289"/>
      <c r="BA463" s="289"/>
      <c r="BB463" s="289"/>
      <c r="BC463" s="289"/>
      <c r="BD463" s="289"/>
      <c r="BE463" s="289"/>
      <c r="BF463" s="289"/>
      <c r="BG463" s="289"/>
      <c r="BH463" s="289"/>
      <c r="BI463" s="289"/>
      <c r="BJ463" s="289"/>
      <c r="BK463" s="289"/>
      <c r="BL463" s="289"/>
      <c r="BM463" s="289"/>
      <c r="BN463" s="289"/>
      <c r="BO463" s="289"/>
      <c r="BP463" s="289"/>
      <c r="BQ463" s="289"/>
      <c r="BR463" s="289"/>
      <c r="BS463" s="289"/>
      <c r="BT463" s="289"/>
    </row>
    <row r="464" spans="1:72" ht="12.75" x14ac:dyDescent="0.2">
      <c r="A464" s="297"/>
      <c r="B464" s="297"/>
      <c r="C464" s="297"/>
      <c r="D464" s="297"/>
      <c r="E464" s="297"/>
      <c r="F464" s="297"/>
      <c r="G464" s="297"/>
      <c r="H464" s="297"/>
      <c r="I464" s="297"/>
      <c r="J464" s="297"/>
      <c r="K464" s="297"/>
      <c r="L464" s="297"/>
      <c r="M464" s="297"/>
      <c r="N464" s="297"/>
      <c r="O464" s="297"/>
      <c r="P464" s="297"/>
      <c r="Q464" s="289"/>
      <c r="R464" s="289"/>
      <c r="S464" s="289"/>
      <c r="T464" s="289"/>
      <c r="U464" s="289"/>
      <c r="V464" s="289"/>
      <c r="W464" s="289"/>
      <c r="X464" s="289"/>
      <c r="Y464" s="289"/>
      <c r="Z464" s="289"/>
      <c r="AA464" s="289"/>
      <c r="AB464" s="289"/>
      <c r="AC464" s="289"/>
      <c r="AD464" s="289"/>
      <c r="AE464" s="289"/>
      <c r="AF464" s="289"/>
      <c r="AG464" s="289"/>
      <c r="AH464" s="289"/>
      <c r="AI464" s="289"/>
      <c r="AJ464" s="289"/>
      <c r="AK464" s="289"/>
      <c r="AL464" s="289"/>
      <c r="AM464" s="289"/>
      <c r="AN464" s="289"/>
      <c r="AO464" s="289"/>
      <c r="AP464" s="289"/>
      <c r="AQ464" s="289"/>
      <c r="AR464" s="289"/>
      <c r="AS464" s="289"/>
      <c r="AT464" s="289"/>
      <c r="AU464" s="289"/>
      <c r="AV464" s="289"/>
      <c r="AW464" s="289"/>
      <c r="AX464" s="289"/>
      <c r="AY464" s="289"/>
      <c r="AZ464" s="289"/>
      <c r="BA464" s="289"/>
      <c r="BB464" s="289"/>
      <c r="BC464" s="289"/>
      <c r="BD464" s="289"/>
      <c r="BE464" s="289"/>
      <c r="BF464" s="289"/>
      <c r="BG464" s="289"/>
      <c r="BH464" s="289"/>
      <c r="BI464" s="289"/>
      <c r="BJ464" s="289"/>
      <c r="BK464" s="289"/>
      <c r="BL464" s="289"/>
      <c r="BM464" s="289"/>
      <c r="BN464" s="289"/>
      <c r="BO464" s="289"/>
      <c r="BP464" s="289"/>
      <c r="BQ464" s="289"/>
      <c r="BR464" s="289"/>
      <c r="BS464" s="289"/>
      <c r="BT464" s="289"/>
    </row>
    <row r="465" spans="1:72" ht="12.75" x14ac:dyDescent="0.2">
      <c r="A465" s="297"/>
      <c r="B465" s="297"/>
      <c r="C465" s="297"/>
      <c r="D465" s="297"/>
      <c r="E465" s="297"/>
      <c r="F465" s="297"/>
      <c r="G465" s="297"/>
      <c r="H465" s="297"/>
      <c r="I465" s="297"/>
      <c r="J465" s="297"/>
      <c r="K465" s="297"/>
      <c r="L465" s="297"/>
      <c r="M465" s="297"/>
      <c r="N465" s="297"/>
      <c r="O465" s="297"/>
      <c r="P465" s="297"/>
      <c r="Q465" s="289"/>
      <c r="R465" s="289"/>
      <c r="S465" s="289"/>
      <c r="T465" s="289"/>
      <c r="U465" s="289"/>
      <c r="V465" s="289"/>
      <c r="W465" s="289"/>
      <c r="X465" s="289"/>
      <c r="Y465" s="289"/>
      <c r="Z465" s="289"/>
      <c r="AA465" s="289"/>
      <c r="AB465" s="289"/>
      <c r="AC465" s="289"/>
      <c r="AD465" s="289"/>
      <c r="AE465" s="289"/>
      <c r="AF465" s="289"/>
      <c r="AG465" s="289"/>
      <c r="AH465" s="289"/>
      <c r="AI465" s="289"/>
      <c r="AJ465" s="289"/>
      <c r="AK465" s="289"/>
      <c r="AL465" s="289"/>
      <c r="AM465" s="289"/>
      <c r="AN465" s="289"/>
      <c r="AO465" s="289"/>
      <c r="AP465" s="289"/>
      <c r="AQ465" s="289"/>
      <c r="AR465" s="289"/>
      <c r="AS465" s="289"/>
      <c r="AT465" s="289"/>
      <c r="AU465" s="289"/>
      <c r="AV465" s="289"/>
      <c r="AW465" s="289"/>
      <c r="AX465" s="289"/>
      <c r="AY465" s="289"/>
      <c r="AZ465" s="289"/>
      <c r="BA465" s="289"/>
      <c r="BB465" s="289"/>
      <c r="BC465" s="289"/>
      <c r="BD465" s="289"/>
      <c r="BE465" s="289"/>
      <c r="BF465" s="289"/>
      <c r="BG465" s="289"/>
      <c r="BH465" s="289"/>
      <c r="BI465" s="289"/>
      <c r="BJ465" s="289"/>
      <c r="BK465" s="289"/>
      <c r="BL465" s="289"/>
      <c r="BM465" s="289"/>
      <c r="BN465" s="289"/>
      <c r="BO465" s="289"/>
      <c r="BP465" s="289"/>
      <c r="BQ465" s="289"/>
      <c r="BR465" s="289"/>
      <c r="BS465" s="289"/>
      <c r="BT465" s="289"/>
    </row>
    <row r="466" spans="1:72" ht="12.75" x14ac:dyDescent="0.2">
      <c r="A466" s="297"/>
      <c r="B466" s="297"/>
      <c r="C466" s="297"/>
      <c r="D466" s="297"/>
      <c r="E466" s="297"/>
      <c r="F466" s="297"/>
      <c r="G466" s="297"/>
      <c r="H466" s="297"/>
      <c r="I466" s="297"/>
      <c r="J466" s="297"/>
      <c r="K466" s="297"/>
      <c r="L466" s="297"/>
      <c r="M466" s="297"/>
      <c r="N466" s="297"/>
      <c r="O466" s="297"/>
      <c r="P466" s="297"/>
      <c r="Q466" s="289"/>
      <c r="R466" s="289"/>
      <c r="S466" s="289"/>
      <c r="T466" s="289"/>
      <c r="U466" s="289"/>
      <c r="V466" s="289"/>
      <c r="W466" s="289"/>
      <c r="X466" s="289"/>
      <c r="Y466" s="289"/>
      <c r="Z466" s="289"/>
      <c r="AA466" s="289"/>
      <c r="AB466" s="289"/>
      <c r="AC466" s="289"/>
      <c r="AD466" s="289"/>
      <c r="AE466" s="289"/>
      <c r="AF466" s="289"/>
      <c r="AG466" s="289"/>
      <c r="AH466" s="289"/>
      <c r="AI466" s="289"/>
      <c r="AJ466" s="289"/>
      <c r="AK466" s="289"/>
      <c r="AL466" s="289"/>
      <c r="AM466" s="289"/>
      <c r="AN466" s="289"/>
      <c r="AO466" s="289"/>
      <c r="AP466" s="289"/>
      <c r="AQ466" s="289"/>
      <c r="AR466" s="289"/>
      <c r="AS466" s="289"/>
      <c r="AT466" s="289"/>
      <c r="AU466" s="289"/>
      <c r="AV466" s="289"/>
      <c r="AW466" s="289"/>
      <c r="AX466" s="289"/>
      <c r="AY466" s="289"/>
      <c r="AZ466" s="289"/>
      <c r="BA466" s="289"/>
      <c r="BB466" s="289"/>
      <c r="BC466" s="289"/>
      <c r="BD466" s="289"/>
      <c r="BE466" s="289"/>
      <c r="BF466" s="289"/>
      <c r="BG466" s="289"/>
      <c r="BH466" s="289"/>
      <c r="BI466" s="289"/>
      <c r="BJ466" s="289"/>
      <c r="BK466" s="289"/>
      <c r="BL466" s="289"/>
      <c r="BM466" s="289"/>
      <c r="BN466" s="289"/>
      <c r="BO466" s="289"/>
      <c r="BP466" s="289"/>
      <c r="BQ466" s="289"/>
      <c r="BR466" s="289"/>
      <c r="BS466" s="289"/>
      <c r="BT466" s="289"/>
    </row>
    <row r="467" spans="1:72" ht="12.75" x14ac:dyDescent="0.2">
      <c r="A467" s="297"/>
      <c r="B467" s="297"/>
      <c r="C467" s="297"/>
      <c r="D467" s="297"/>
      <c r="E467" s="297"/>
      <c r="F467" s="297"/>
      <c r="G467" s="297"/>
      <c r="H467" s="297"/>
      <c r="I467" s="297"/>
      <c r="J467" s="297"/>
      <c r="K467" s="297"/>
      <c r="L467" s="297"/>
      <c r="M467" s="297"/>
      <c r="N467" s="297"/>
      <c r="O467" s="297"/>
      <c r="P467" s="297"/>
      <c r="Q467" s="289"/>
      <c r="R467" s="289"/>
      <c r="S467" s="289"/>
      <c r="T467" s="289"/>
      <c r="U467" s="289"/>
      <c r="V467" s="289"/>
      <c r="W467" s="289"/>
      <c r="X467" s="289"/>
      <c r="Y467" s="289"/>
      <c r="Z467" s="289"/>
      <c r="AA467" s="289"/>
      <c r="AB467" s="289"/>
      <c r="AC467" s="289"/>
      <c r="AD467" s="289"/>
      <c r="AE467" s="289"/>
      <c r="AF467" s="289"/>
      <c r="AG467" s="289"/>
      <c r="AH467" s="289"/>
      <c r="AI467" s="289"/>
      <c r="AJ467" s="289"/>
      <c r="AK467" s="289"/>
      <c r="AL467" s="289"/>
      <c r="AM467" s="289"/>
      <c r="AN467" s="289"/>
      <c r="AO467" s="289"/>
      <c r="AP467" s="289"/>
      <c r="AQ467" s="289"/>
      <c r="AR467" s="289"/>
      <c r="AS467" s="289"/>
      <c r="AT467" s="289"/>
      <c r="AU467" s="289"/>
      <c r="AV467" s="289"/>
      <c r="AW467" s="289"/>
      <c r="AX467" s="289"/>
      <c r="AY467" s="289"/>
      <c r="AZ467" s="289"/>
      <c r="BA467" s="289"/>
      <c r="BB467" s="289"/>
      <c r="BC467" s="289"/>
      <c r="BD467" s="289"/>
      <c r="BE467" s="289"/>
      <c r="BF467" s="289"/>
      <c r="BG467" s="289"/>
      <c r="BH467" s="289"/>
      <c r="BI467" s="289"/>
      <c r="BJ467" s="289"/>
      <c r="BK467" s="289"/>
      <c r="BL467" s="289"/>
      <c r="BM467" s="289"/>
      <c r="BN467" s="289"/>
      <c r="BO467" s="289"/>
      <c r="BP467" s="289"/>
      <c r="BQ467" s="289"/>
      <c r="BR467" s="289"/>
      <c r="BS467" s="289"/>
      <c r="BT467" s="289"/>
    </row>
    <row r="468" spans="1:72" ht="12.75" x14ac:dyDescent="0.2">
      <c r="A468" s="297"/>
      <c r="B468" s="297"/>
      <c r="C468" s="297"/>
      <c r="D468" s="297"/>
      <c r="E468" s="297"/>
      <c r="F468" s="297"/>
      <c r="G468" s="297"/>
      <c r="H468" s="297"/>
      <c r="I468" s="297"/>
      <c r="J468" s="297"/>
      <c r="K468" s="297"/>
      <c r="L468" s="297"/>
      <c r="M468" s="297"/>
      <c r="N468" s="297"/>
      <c r="O468" s="297"/>
      <c r="P468" s="297"/>
      <c r="Q468" s="289"/>
      <c r="R468" s="289"/>
      <c r="S468" s="289"/>
      <c r="T468" s="289"/>
      <c r="U468" s="289"/>
      <c r="V468" s="289"/>
      <c r="W468" s="289"/>
      <c r="X468" s="289"/>
      <c r="Y468" s="289"/>
      <c r="Z468" s="289"/>
      <c r="AA468" s="289"/>
      <c r="AB468" s="289"/>
      <c r="AC468" s="289"/>
      <c r="AD468" s="289"/>
      <c r="AE468" s="289"/>
      <c r="AF468" s="289"/>
      <c r="AG468" s="289"/>
      <c r="AH468" s="289"/>
      <c r="AI468" s="289"/>
      <c r="AJ468" s="289"/>
      <c r="AK468" s="289"/>
      <c r="AL468" s="289"/>
      <c r="AM468" s="289"/>
      <c r="AN468" s="289"/>
      <c r="AO468" s="289"/>
      <c r="AP468" s="289"/>
      <c r="AQ468" s="289"/>
      <c r="AR468" s="289"/>
      <c r="AS468" s="289"/>
      <c r="AT468" s="289"/>
      <c r="AU468" s="289"/>
      <c r="AV468" s="289"/>
      <c r="AW468" s="289"/>
      <c r="AX468" s="289"/>
      <c r="AY468" s="289"/>
      <c r="AZ468" s="289"/>
      <c r="BA468" s="289"/>
      <c r="BB468" s="289"/>
      <c r="BC468" s="289"/>
      <c r="BD468" s="289"/>
      <c r="BE468" s="289"/>
      <c r="BF468" s="289"/>
      <c r="BG468" s="289"/>
      <c r="BH468" s="289"/>
      <c r="BI468" s="289"/>
      <c r="BJ468" s="289"/>
      <c r="BK468" s="289"/>
      <c r="BL468" s="289"/>
      <c r="BM468" s="289"/>
      <c r="BN468" s="289"/>
      <c r="BO468" s="289"/>
      <c r="BP468" s="289"/>
      <c r="BQ468" s="289"/>
      <c r="BR468" s="289"/>
      <c r="BS468" s="289"/>
      <c r="BT468" s="289"/>
    </row>
    <row r="469" spans="1:72" ht="12.75" x14ac:dyDescent="0.2">
      <c r="A469" s="297"/>
      <c r="B469" s="297"/>
      <c r="C469" s="297"/>
      <c r="D469" s="297"/>
      <c r="E469" s="297"/>
      <c r="F469" s="297"/>
      <c r="G469" s="297"/>
      <c r="H469" s="297"/>
      <c r="I469" s="297"/>
      <c r="J469" s="297"/>
      <c r="K469" s="297"/>
      <c r="L469" s="297"/>
      <c r="M469" s="297"/>
      <c r="N469" s="297"/>
      <c r="O469" s="297"/>
      <c r="P469" s="297"/>
      <c r="Q469" s="289"/>
      <c r="R469" s="289"/>
      <c r="S469" s="289"/>
      <c r="T469" s="289"/>
      <c r="U469" s="289"/>
      <c r="V469" s="289"/>
      <c r="W469" s="289"/>
      <c r="X469" s="289"/>
      <c r="Y469" s="289"/>
      <c r="Z469" s="289"/>
      <c r="AA469" s="289"/>
      <c r="AB469" s="289"/>
      <c r="AC469" s="289"/>
      <c r="AD469" s="289"/>
      <c r="AE469" s="289"/>
      <c r="AF469" s="289"/>
      <c r="AG469" s="289"/>
      <c r="AH469" s="289"/>
      <c r="AI469" s="289"/>
      <c r="AJ469" s="289"/>
      <c r="AK469" s="289"/>
      <c r="AL469" s="289"/>
      <c r="AM469" s="289"/>
      <c r="AN469" s="289"/>
      <c r="AO469" s="289"/>
      <c r="AP469" s="289"/>
      <c r="AQ469" s="289"/>
      <c r="AR469" s="289"/>
      <c r="AS469" s="289"/>
      <c r="AT469" s="289"/>
      <c r="AU469" s="289"/>
      <c r="AV469" s="289"/>
      <c r="AW469" s="289"/>
      <c r="AX469" s="289"/>
      <c r="AY469" s="289"/>
      <c r="AZ469" s="289"/>
      <c r="BA469" s="289"/>
      <c r="BB469" s="289"/>
      <c r="BC469" s="289"/>
      <c r="BD469" s="289"/>
      <c r="BE469" s="289"/>
      <c r="BF469" s="289"/>
      <c r="BG469" s="289"/>
      <c r="BH469" s="289"/>
      <c r="BI469" s="289"/>
      <c r="BJ469" s="289"/>
      <c r="BK469" s="289"/>
      <c r="BL469" s="289"/>
      <c r="BM469" s="289"/>
      <c r="BN469" s="289"/>
      <c r="BO469" s="289"/>
      <c r="BP469" s="289"/>
      <c r="BQ469" s="289"/>
      <c r="BR469" s="289"/>
      <c r="BS469" s="289"/>
      <c r="BT469" s="289"/>
    </row>
    <row r="470" spans="1:72" ht="12.75" x14ac:dyDescent="0.2">
      <c r="A470" s="297"/>
      <c r="B470" s="297"/>
      <c r="C470" s="297"/>
      <c r="D470" s="297"/>
      <c r="E470" s="297"/>
      <c r="F470" s="297"/>
      <c r="G470" s="297"/>
      <c r="H470" s="297"/>
      <c r="I470" s="297"/>
      <c r="J470" s="297"/>
      <c r="K470" s="297"/>
      <c r="L470" s="297"/>
      <c r="M470" s="297"/>
      <c r="N470" s="297"/>
      <c r="O470" s="297"/>
      <c r="P470" s="297"/>
      <c r="Q470" s="289"/>
      <c r="R470" s="289"/>
      <c r="S470" s="289"/>
      <c r="T470" s="289"/>
      <c r="U470" s="289"/>
      <c r="V470" s="289"/>
      <c r="W470" s="289"/>
      <c r="X470" s="289"/>
      <c r="Y470" s="289"/>
      <c r="Z470" s="289"/>
      <c r="AA470" s="289"/>
      <c r="AB470" s="289"/>
      <c r="AC470" s="289"/>
      <c r="AD470" s="289"/>
      <c r="AE470" s="289"/>
      <c r="AF470" s="289"/>
      <c r="AG470" s="289"/>
      <c r="AH470" s="289"/>
      <c r="AI470" s="289"/>
      <c r="AJ470" s="289"/>
      <c r="AK470" s="289"/>
      <c r="AL470" s="289"/>
      <c r="AM470" s="289"/>
      <c r="AN470" s="289"/>
      <c r="AO470" s="289"/>
      <c r="AP470" s="289"/>
      <c r="AQ470" s="289"/>
      <c r="AR470" s="289"/>
      <c r="AS470" s="289"/>
      <c r="AT470" s="289"/>
      <c r="AU470" s="289"/>
      <c r="AV470" s="289"/>
      <c r="AW470" s="289"/>
      <c r="AX470" s="289"/>
      <c r="AY470" s="289"/>
      <c r="AZ470" s="289"/>
      <c r="BA470" s="289"/>
      <c r="BB470" s="289"/>
      <c r="BC470" s="289"/>
      <c r="BD470" s="289"/>
      <c r="BE470" s="289"/>
      <c r="BF470" s="289"/>
      <c r="BG470" s="289"/>
      <c r="BH470" s="289"/>
      <c r="BI470" s="289"/>
      <c r="BJ470" s="289"/>
      <c r="BK470" s="289"/>
      <c r="BL470" s="289"/>
      <c r="BM470" s="289"/>
      <c r="BN470" s="289"/>
      <c r="BO470" s="289"/>
      <c r="BP470" s="289"/>
      <c r="BQ470" s="289"/>
      <c r="BR470" s="289"/>
      <c r="BS470" s="289"/>
      <c r="BT470" s="289"/>
    </row>
    <row r="471" spans="1:72" ht="12.75" x14ac:dyDescent="0.2">
      <c r="A471" s="297"/>
      <c r="B471" s="297"/>
      <c r="C471" s="297"/>
      <c r="D471" s="297"/>
      <c r="E471" s="297"/>
      <c r="F471" s="297"/>
      <c r="G471" s="297"/>
      <c r="H471" s="297"/>
      <c r="I471" s="297"/>
      <c r="J471" s="297"/>
      <c r="K471" s="297"/>
      <c r="L471" s="297"/>
      <c r="M471" s="297"/>
      <c r="N471" s="297"/>
      <c r="O471" s="297"/>
      <c r="P471" s="297"/>
      <c r="Q471" s="289"/>
      <c r="R471" s="289"/>
      <c r="S471" s="289"/>
      <c r="T471" s="289"/>
      <c r="U471" s="289"/>
      <c r="V471" s="289"/>
      <c r="W471" s="289"/>
      <c r="X471" s="289"/>
      <c r="Y471" s="289"/>
      <c r="Z471" s="289"/>
      <c r="AA471" s="289"/>
      <c r="AB471" s="289"/>
      <c r="AC471" s="289"/>
      <c r="AD471" s="289"/>
      <c r="AE471" s="289"/>
      <c r="AF471" s="289"/>
      <c r="AG471" s="289"/>
      <c r="AH471" s="289"/>
      <c r="AI471" s="289"/>
      <c r="AJ471" s="289"/>
      <c r="AK471" s="289"/>
      <c r="AL471" s="289"/>
      <c r="AM471" s="289"/>
      <c r="AN471" s="289"/>
      <c r="AO471" s="289"/>
      <c r="AP471" s="289"/>
      <c r="AQ471" s="289"/>
      <c r="AR471" s="289"/>
      <c r="AS471" s="289"/>
      <c r="AT471" s="289"/>
      <c r="AU471" s="289"/>
      <c r="AV471" s="289"/>
      <c r="AW471" s="289"/>
      <c r="AX471" s="289"/>
      <c r="AY471" s="289"/>
      <c r="AZ471" s="289"/>
      <c r="BA471" s="289"/>
      <c r="BB471" s="289"/>
      <c r="BC471" s="289"/>
      <c r="BD471" s="289"/>
      <c r="BE471" s="289"/>
      <c r="BF471" s="289"/>
      <c r="BG471" s="289"/>
      <c r="BH471" s="289"/>
      <c r="BI471" s="289"/>
      <c r="BJ471" s="289"/>
      <c r="BK471" s="289"/>
      <c r="BL471" s="289"/>
      <c r="BM471" s="289"/>
      <c r="BN471" s="289"/>
      <c r="BO471" s="289"/>
      <c r="BP471" s="289"/>
      <c r="BQ471" s="289"/>
      <c r="BR471" s="289"/>
      <c r="BS471" s="289"/>
      <c r="BT471" s="289"/>
    </row>
    <row r="472" spans="1:72" ht="12.75" x14ac:dyDescent="0.2">
      <c r="A472" s="297"/>
      <c r="B472" s="297"/>
      <c r="C472" s="297"/>
      <c r="D472" s="297"/>
      <c r="E472" s="297"/>
      <c r="F472" s="297"/>
      <c r="G472" s="297"/>
      <c r="H472" s="297"/>
      <c r="I472" s="297"/>
      <c r="J472" s="297"/>
      <c r="K472" s="297"/>
      <c r="L472" s="297"/>
      <c r="M472" s="297"/>
      <c r="N472" s="297"/>
      <c r="O472" s="297"/>
      <c r="P472" s="297"/>
      <c r="Q472" s="289"/>
      <c r="R472" s="289"/>
      <c r="S472" s="289"/>
      <c r="T472" s="289"/>
      <c r="U472" s="289"/>
      <c r="V472" s="289"/>
      <c r="W472" s="289"/>
      <c r="X472" s="289"/>
      <c r="Y472" s="289"/>
      <c r="Z472" s="289"/>
      <c r="AA472" s="289"/>
      <c r="AB472" s="289"/>
      <c r="AC472" s="289"/>
      <c r="AD472" s="289"/>
      <c r="AE472" s="289"/>
      <c r="AF472" s="289"/>
      <c r="AG472" s="289"/>
      <c r="AH472" s="289"/>
      <c r="AI472" s="289"/>
      <c r="AJ472" s="289"/>
      <c r="AK472" s="289"/>
      <c r="AL472" s="289"/>
      <c r="AM472" s="289"/>
      <c r="AN472" s="289"/>
      <c r="AO472" s="289"/>
      <c r="AP472" s="289"/>
      <c r="AQ472" s="289"/>
      <c r="AR472" s="289"/>
      <c r="AS472" s="289"/>
      <c r="AT472" s="289"/>
      <c r="AU472" s="289"/>
      <c r="AV472" s="289"/>
      <c r="AW472" s="289"/>
      <c r="AX472" s="289"/>
      <c r="AY472" s="289"/>
      <c r="AZ472" s="289"/>
      <c r="BA472" s="289"/>
      <c r="BB472" s="289"/>
      <c r="BC472" s="289"/>
      <c r="BD472" s="289"/>
      <c r="BE472" s="289"/>
      <c r="BF472" s="289"/>
      <c r="BG472" s="289"/>
      <c r="BH472" s="289"/>
      <c r="BI472" s="289"/>
      <c r="BJ472" s="289"/>
      <c r="BK472" s="289"/>
      <c r="BL472" s="289"/>
      <c r="BM472" s="289"/>
      <c r="BN472" s="289"/>
      <c r="BO472" s="289"/>
      <c r="BP472" s="289"/>
      <c r="BQ472" s="289"/>
      <c r="BR472" s="289"/>
      <c r="BS472" s="289"/>
      <c r="BT472" s="289"/>
    </row>
    <row r="473" spans="1:72" ht="12.75" x14ac:dyDescent="0.2">
      <c r="A473" s="297"/>
      <c r="B473" s="297"/>
      <c r="C473" s="297"/>
      <c r="D473" s="297"/>
      <c r="E473" s="297"/>
      <c r="F473" s="297"/>
      <c r="G473" s="297"/>
      <c r="H473" s="297"/>
      <c r="I473" s="297"/>
      <c r="J473" s="297"/>
      <c r="K473" s="297"/>
      <c r="L473" s="297"/>
      <c r="M473" s="297"/>
      <c r="N473" s="297"/>
      <c r="O473" s="297"/>
      <c r="P473" s="297"/>
      <c r="Q473" s="289"/>
      <c r="R473" s="289"/>
      <c r="S473" s="289"/>
      <c r="T473" s="289"/>
      <c r="U473" s="289"/>
      <c r="V473" s="289"/>
      <c r="W473" s="289"/>
      <c r="X473" s="289"/>
      <c r="Y473" s="289"/>
      <c r="Z473" s="289"/>
      <c r="AA473" s="289"/>
      <c r="AB473" s="289"/>
      <c r="AC473" s="289"/>
      <c r="AD473" s="289"/>
      <c r="AE473" s="289"/>
      <c r="AF473" s="289"/>
      <c r="AG473" s="289"/>
      <c r="AH473" s="289"/>
      <c r="AI473" s="289"/>
      <c r="AJ473" s="289"/>
      <c r="AK473" s="289"/>
      <c r="AL473" s="289"/>
      <c r="AM473" s="289"/>
      <c r="AN473" s="289"/>
      <c r="AO473" s="289"/>
      <c r="AP473" s="289"/>
      <c r="AQ473" s="289"/>
      <c r="AR473" s="289"/>
      <c r="AS473" s="289"/>
      <c r="AT473" s="289"/>
      <c r="AU473" s="289"/>
      <c r="AV473" s="289"/>
      <c r="AW473" s="289"/>
      <c r="AX473" s="289"/>
      <c r="AY473" s="289"/>
      <c r="AZ473" s="289"/>
      <c r="BA473" s="289"/>
      <c r="BB473" s="289"/>
      <c r="BC473" s="289"/>
      <c r="BD473" s="289"/>
      <c r="BE473" s="289"/>
      <c r="BF473" s="289"/>
      <c r="BG473" s="289"/>
      <c r="BH473" s="289"/>
      <c r="BI473" s="289"/>
      <c r="BJ473" s="289"/>
      <c r="BK473" s="289"/>
      <c r="BL473" s="289"/>
      <c r="BM473" s="289"/>
      <c r="BN473" s="289"/>
      <c r="BO473" s="289"/>
      <c r="BP473" s="289"/>
      <c r="BQ473" s="289"/>
      <c r="BR473" s="289"/>
      <c r="BS473" s="289"/>
      <c r="BT473" s="289"/>
    </row>
    <row r="474" spans="1:72" ht="12.75" x14ac:dyDescent="0.2">
      <c r="A474" s="297"/>
      <c r="B474" s="297"/>
      <c r="C474" s="297"/>
      <c r="D474" s="297"/>
      <c r="E474" s="297"/>
      <c r="F474" s="297"/>
      <c r="G474" s="297"/>
      <c r="H474" s="297"/>
      <c r="I474" s="297"/>
      <c r="J474" s="297"/>
      <c r="K474" s="297"/>
      <c r="L474" s="297"/>
      <c r="M474" s="297"/>
      <c r="N474" s="297"/>
      <c r="O474" s="297"/>
      <c r="P474" s="297"/>
      <c r="Q474" s="289"/>
      <c r="R474" s="289"/>
      <c r="S474" s="289"/>
      <c r="T474" s="289"/>
      <c r="U474" s="289"/>
      <c r="V474" s="289"/>
      <c r="W474" s="289"/>
      <c r="X474" s="289"/>
      <c r="Y474" s="289"/>
      <c r="Z474" s="289"/>
      <c r="AA474" s="289"/>
      <c r="AB474" s="289"/>
      <c r="AC474" s="289"/>
      <c r="AD474" s="289"/>
      <c r="AE474" s="289"/>
      <c r="AF474" s="289"/>
      <c r="AG474" s="289"/>
      <c r="AH474" s="289"/>
      <c r="AI474" s="289"/>
      <c r="AJ474" s="289"/>
      <c r="AK474" s="289"/>
      <c r="AL474" s="289"/>
      <c r="AM474" s="289"/>
      <c r="AN474" s="289"/>
      <c r="AO474" s="289"/>
      <c r="AP474" s="289"/>
      <c r="AQ474" s="289"/>
      <c r="AR474" s="289"/>
      <c r="AS474" s="289"/>
      <c r="AT474" s="289"/>
      <c r="AU474" s="289"/>
      <c r="AV474" s="289"/>
      <c r="AW474" s="289"/>
      <c r="AX474" s="289"/>
      <c r="AY474" s="289"/>
      <c r="AZ474" s="289"/>
      <c r="BA474" s="289"/>
      <c r="BB474" s="289"/>
      <c r="BC474" s="289"/>
      <c r="BD474" s="289"/>
      <c r="BE474" s="289"/>
      <c r="BF474" s="289"/>
      <c r="BG474" s="289"/>
      <c r="BH474" s="289"/>
      <c r="BI474" s="289"/>
      <c r="BJ474" s="289"/>
      <c r="BK474" s="289"/>
      <c r="BL474" s="289"/>
      <c r="BM474" s="289"/>
      <c r="BN474" s="289"/>
      <c r="BO474" s="289"/>
      <c r="BP474" s="289"/>
      <c r="BQ474" s="289"/>
      <c r="BR474" s="289"/>
      <c r="BS474" s="289"/>
      <c r="BT474" s="289"/>
    </row>
    <row r="475" spans="1:72" ht="12.75" x14ac:dyDescent="0.2">
      <c r="A475" s="297"/>
      <c r="B475" s="297"/>
      <c r="C475" s="297"/>
      <c r="D475" s="297"/>
      <c r="E475" s="297"/>
      <c r="F475" s="297"/>
      <c r="G475" s="297"/>
      <c r="H475" s="297"/>
      <c r="I475" s="297"/>
      <c r="J475" s="297"/>
      <c r="K475" s="297"/>
      <c r="L475" s="297"/>
      <c r="M475" s="297"/>
      <c r="N475" s="297"/>
      <c r="O475" s="297"/>
      <c r="P475" s="297"/>
      <c r="Q475" s="289"/>
      <c r="R475" s="289"/>
      <c r="S475" s="289"/>
      <c r="T475" s="289"/>
      <c r="U475" s="289"/>
      <c r="V475" s="289"/>
      <c r="W475" s="289"/>
      <c r="X475" s="289"/>
      <c r="Y475" s="289"/>
      <c r="Z475" s="289"/>
      <c r="AA475" s="289"/>
      <c r="AB475" s="289"/>
      <c r="AC475" s="289"/>
      <c r="AD475" s="289"/>
      <c r="AE475" s="289"/>
      <c r="AF475" s="289"/>
      <c r="AG475" s="289"/>
      <c r="AH475" s="289"/>
      <c r="AI475" s="289"/>
      <c r="AJ475" s="289"/>
      <c r="AK475" s="289"/>
      <c r="AL475" s="289"/>
      <c r="AM475" s="289"/>
      <c r="AN475" s="289"/>
      <c r="AO475" s="289"/>
      <c r="AP475" s="289"/>
      <c r="AQ475" s="289"/>
      <c r="AR475" s="289"/>
      <c r="AS475" s="289"/>
      <c r="AT475" s="289"/>
      <c r="AU475" s="289"/>
      <c r="AV475" s="289"/>
      <c r="AW475" s="289"/>
      <c r="AX475" s="289"/>
      <c r="AY475" s="289"/>
      <c r="AZ475" s="289"/>
      <c r="BA475" s="289"/>
      <c r="BB475" s="289"/>
      <c r="BC475" s="289"/>
      <c r="BD475" s="289"/>
      <c r="BE475" s="289"/>
      <c r="BF475" s="289"/>
      <c r="BG475" s="289"/>
      <c r="BH475" s="289"/>
      <c r="BI475" s="289"/>
      <c r="BJ475" s="289"/>
      <c r="BK475" s="289"/>
      <c r="BL475" s="289"/>
      <c r="BM475" s="289"/>
      <c r="BN475" s="289"/>
      <c r="BO475" s="289"/>
      <c r="BP475" s="289"/>
      <c r="BQ475" s="289"/>
      <c r="BR475" s="289"/>
      <c r="BS475" s="289"/>
      <c r="BT475" s="289"/>
    </row>
    <row r="476" spans="1:72" ht="12.75" x14ac:dyDescent="0.2">
      <c r="A476" s="297"/>
      <c r="B476" s="297"/>
      <c r="C476" s="297"/>
      <c r="D476" s="297"/>
      <c r="E476" s="297"/>
      <c r="F476" s="297"/>
      <c r="G476" s="297"/>
      <c r="H476" s="297"/>
      <c r="I476" s="297"/>
      <c r="J476" s="297"/>
      <c r="K476" s="297"/>
      <c r="L476" s="297"/>
      <c r="M476" s="297"/>
      <c r="N476" s="297"/>
      <c r="O476" s="297"/>
      <c r="P476" s="297"/>
      <c r="Q476" s="289"/>
      <c r="R476" s="289"/>
      <c r="S476" s="289"/>
      <c r="T476" s="289"/>
      <c r="U476" s="289"/>
      <c r="V476" s="289"/>
      <c r="W476" s="289"/>
      <c r="X476" s="289"/>
      <c r="Y476" s="289"/>
      <c r="Z476" s="289"/>
      <c r="AA476" s="289"/>
      <c r="AB476" s="289"/>
      <c r="AC476" s="289"/>
      <c r="AD476" s="289"/>
      <c r="AE476" s="289"/>
      <c r="AF476" s="289"/>
      <c r="AG476" s="289"/>
      <c r="AH476" s="289"/>
      <c r="AI476" s="289"/>
      <c r="AJ476" s="289"/>
      <c r="AK476" s="289"/>
      <c r="AL476" s="289"/>
      <c r="AM476" s="289"/>
      <c r="AN476" s="289"/>
      <c r="AO476" s="289"/>
      <c r="AP476" s="289"/>
      <c r="AQ476" s="289"/>
      <c r="AR476" s="289"/>
      <c r="AS476" s="289"/>
      <c r="AT476" s="289"/>
      <c r="AU476" s="289"/>
      <c r="AV476" s="289"/>
      <c r="AW476" s="289"/>
      <c r="AX476" s="289"/>
      <c r="AY476" s="289"/>
      <c r="AZ476" s="289"/>
      <c r="BA476" s="289"/>
      <c r="BB476" s="289"/>
      <c r="BC476" s="289"/>
      <c r="BD476" s="289"/>
      <c r="BE476" s="289"/>
      <c r="BF476" s="289"/>
      <c r="BG476" s="289"/>
      <c r="BH476" s="289"/>
      <c r="BI476" s="289"/>
      <c r="BJ476" s="289"/>
      <c r="BK476" s="289"/>
      <c r="BL476" s="289"/>
      <c r="BM476" s="289"/>
      <c r="BN476" s="289"/>
      <c r="BO476" s="289"/>
      <c r="BP476" s="289"/>
      <c r="BQ476" s="289"/>
      <c r="BR476" s="289"/>
      <c r="BS476" s="289"/>
      <c r="BT476" s="289"/>
    </row>
    <row r="477" spans="1:72" ht="12.75" x14ac:dyDescent="0.2">
      <c r="A477" s="297"/>
      <c r="B477" s="297"/>
      <c r="C477" s="297"/>
      <c r="D477" s="297"/>
      <c r="E477" s="297"/>
      <c r="F477" s="297"/>
      <c r="G477" s="297"/>
      <c r="H477" s="297"/>
      <c r="I477" s="297"/>
      <c r="J477" s="297"/>
      <c r="K477" s="297"/>
      <c r="L477" s="297"/>
      <c r="M477" s="297"/>
      <c r="N477" s="297"/>
      <c r="O477" s="297"/>
      <c r="P477" s="297"/>
      <c r="Q477" s="289"/>
      <c r="R477" s="289"/>
      <c r="S477" s="289"/>
      <c r="T477" s="289"/>
      <c r="U477" s="289"/>
      <c r="V477" s="289"/>
      <c r="W477" s="289"/>
      <c r="X477" s="289"/>
      <c r="Y477" s="289"/>
      <c r="Z477" s="289"/>
      <c r="AA477" s="289"/>
      <c r="AB477" s="289"/>
      <c r="AC477" s="289"/>
      <c r="AD477" s="289"/>
      <c r="AE477" s="289"/>
      <c r="AF477" s="289"/>
      <c r="AG477" s="289"/>
      <c r="AH477" s="289"/>
      <c r="AI477" s="289"/>
      <c r="AJ477" s="289"/>
      <c r="AK477" s="289"/>
      <c r="AL477" s="289"/>
      <c r="AM477" s="289"/>
      <c r="AN477" s="289"/>
      <c r="AO477" s="289"/>
      <c r="AP477" s="289"/>
      <c r="AQ477" s="289"/>
      <c r="AR477" s="289"/>
      <c r="AS477" s="289"/>
      <c r="AT477" s="289"/>
      <c r="AU477" s="289"/>
      <c r="AV477" s="289"/>
      <c r="AW477" s="289"/>
      <c r="AX477" s="289"/>
      <c r="AY477" s="289"/>
      <c r="AZ477" s="289"/>
      <c r="BA477" s="289"/>
      <c r="BB477" s="289"/>
      <c r="BC477" s="289"/>
      <c r="BD477" s="289"/>
      <c r="BE477" s="289"/>
      <c r="BF477" s="289"/>
      <c r="BG477" s="289"/>
      <c r="BH477" s="289"/>
      <c r="BI477" s="289"/>
      <c r="BJ477" s="289"/>
      <c r="BK477" s="289"/>
      <c r="BL477" s="289"/>
      <c r="BM477" s="289"/>
      <c r="BN477" s="289"/>
      <c r="BO477" s="289"/>
      <c r="BP477" s="289"/>
      <c r="BQ477" s="289"/>
      <c r="BR477" s="289"/>
      <c r="BS477" s="289"/>
      <c r="BT477" s="289"/>
    </row>
    <row r="478" spans="1:72" ht="12.75" x14ac:dyDescent="0.2">
      <c r="A478" s="297"/>
      <c r="B478" s="297"/>
      <c r="C478" s="297"/>
      <c r="D478" s="297"/>
      <c r="E478" s="297"/>
      <c r="F478" s="297"/>
      <c r="G478" s="297"/>
      <c r="H478" s="297"/>
      <c r="I478" s="297"/>
      <c r="J478" s="297"/>
      <c r="K478" s="297"/>
      <c r="L478" s="297"/>
      <c r="M478" s="297"/>
      <c r="N478" s="297"/>
      <c r="O478" s="297"/>
      <c r="P478" s="297"/>
      <c r="Q478" s="289"/>
      <c r="R478" s="289"/>
      <c r="S478" s="289"/>
      <c r="T478" s="289"/>
      <c r="U478" s="289"/>
      <c r="V478" s="289"/>
      <c r="W478" s="289"/>
      <c r="X478" s="289"/>
      <c r="Y478" s="289"/>
      <c r="Z478" s="289"/>
      <c r="AA478" s="289"/>
      <c r="AB478" s="289"/>
      <c r="AC478" s="289"/>
      <c r="AD478" s="289"/>
      <c r="AE478" s="289"/>
      <c r="AF478" s="289"/>
      <c r="AG478" s="289"/>
      <c r="AH478" s="289"/>
      <c r="AI478" s="289"/>
      <c r="AJ478" s="289"/>
      <c r="AK478" s="289"/>
      <c r="AL478" s="289"/>
      <c r="AM478" s="289"/>
      <c r="AN478" s="289"/>
      <c r="AO478" s="289"/>
      <c r="AP478" s="289"/>
      <c r="AQ478" s="289"/>
      <c r="AR478" s="289"/>
      <c r="AS478" s="289"/>
      <c r="AT478" s="289"/>
      <c r="AU478" s="289"/>
      <c r="AV478" s="289"/>
      <c r="AW478" s="289"/>
      <c r="AX478" s="289"/>
      <c r="AY478" s="289"/>
      <c r="AZ478" s="289"/>
      <c r="BA478" s="289"/>
      <c r="BB478" s="289"/>
      <c r="BC478" s="289"/>
      <c r="BD478" s="289"/>
      <c r="BE478" s="289"/>
      <c r="BF478" s="289"/>
      <c r="BG478" s="289"/>
      <c r="BH478" s="289"/>
      <c r="BI478" s="289"/>
      <c r="BJ478" s="289"/>
      <c r="BK478" s="289"/>
      <c r="BL478" s="289"/>
      <c r="BM478" s="289"/>
      <c r="BN478" s="289"/>
      <c r="BO478" s="289"/>
      <c r="BP478" s="289"/>
      <c r="BQ478" s="289"/>
      <c r="BR478" s="289"/>
      <c r="BS478" s="289"/>
      <c r="BT478" s="289"/>
    </row>
    <row r="479" spans="1:72" ht="12.75" x14ac:dyDescent="0.2">
      <c r="A479" s="297"/>
      <c r="B479" s="297"/>
      <c r="C479" s="297"/>
      <c r="D479" s="297"/>
      <c r="E479" s="297"/>
      <c r="F479" s="297"/>
      <c r="G479" s="297"/>
      <c r="H479" s="297"/>
      <c r="I479" s="297"/>
      <c r="J479" s="297"/>
      <c r="K479" s="297"/>
      <c r="L479" s="297"/>
      <c r="M479" s="297"/>
      <c r="N479" s="297"/>
      <c r="O479" s="297"/>
      <c r="P479" s="297"/>
      <c r="Q479" s="289"/>
      <c r="R479" s="289"/>
      <c r="S479" s="289"/>
      <c r="T479" s="289"/>
      <c r="U479" s="289"/>
      <c r="V479" s="289"/>
      <c r="W479" s="289"/>
      <c r="X479" s="289"/>
      <c r="Y479" s="289"/>
      <c r="Z479" s="289"/>
      <c r="AA479" s="289"/>
      <c r="AB479" s="289"/>
      <c r="AC479" s="289"/>
      <c r="AD479" s="289"/>
      <c r="AE479" s="289"/>
      <c r="AF479" s="289"/>
      <c r="AG479" s="289"/>
      <c r="AH479" s="289"/>
      <c r="AI479" s="289"/>
      <c r="AJ479" s="289"/>
      <c r="AK479" s="289"/>
      <c r="AL479" s="289"/>
      <c r="AM479" s="289"/>
      <c r="AN479" s="289"/>
      <c r="AO479" s="289"/>
      <c r="AP479" s="289"/>
      <c r="AQ479" s="289"/>
      <c r="AR479" s="289"/>
      <c r="AS479" s="289"/>
      <c r="AT479" s="289"/>
      <c r="AU479" s="289"/>
      <c r="AV479" s="289"/>
      <c r="AW479" s="289"/>
      <c r="AX479" s="289"/>
      <c r="AY479" s="289"/>
      <c r="AZ479" s="289"/>
      <c r="BA479" s="289"/>
      <c r="BB479" s="289"/>
      <c r="BC479" s="289"/>
      <c r="BD479" s="289"/>
      <c r="BE479" s="289"/>
      <c r="BF479" s="289"/>
      <c r="BG479" s="289"/>
      <c r="BH479" s="289"/>
      <c r="BI479" s="289"/>
      <c r="BJ479" s="289"/>
      <c r="BK479" s="289"/>
      <c r="BL479" s="289"/>
      <c r="BM479" s="289"/>
      <c r="BN479" s="289"/>
      <c r="BO479" s="289"/>
      <c r="BP479" s="289"/>
      <c r="BQ479" s="289"/>
      <c r="BR479" s="289"/>
      <c r="BS479" s="289"/>
      <c r="BT479" s="289"/>
    </row>
    <row r="480" spans="1:72" ht="12.75" x14ac:dyDescent="0.2">
      <c r="A480" s="297"/>
      <c r="B480" s="297"/>
      <c r="C480" s="297"/>
      <c r="D480" s="297"/>
      <c r="E480" s="297"/>
      <c r="F480" s="297"/>
      <c r="G480" s="297"/>
      <c r="H480" s="297"/>
      <c r="I480" s="297"/>
      <c r="J480" s="297"/>
      <c r="K480" s="297"/>
      <c r="L480" s="297"/>
      <c r="M480" s="297"/>
      <c r="N480" s="297"/>
      <c r="O480" s="297"/>
      <c r="P480" s="297"/>
      <c r="Q480" s="289"/>
      <c r="R480" s="289"/>
      <c r="S480" s="289"/>
      <c r="T480" s="289"/>
      <c r="U480" s="289"/>
      <c r="V480" s="289"/>
      <c r="W480" s="289"/>
      <c r="X480" s="289"/>
      <c r="Y480" s="289"/>
      <c r="Z480" s="289"/>
      <c r="AA480" s="289"/>
      <c r="AB480" s="289"/>
      <c r="AC480" s="289"/>
      <c r="AD480" s="289"/>
      <c r="AE480" s="289"/>
      <c r="AF480" s="289"/>
      <c r="AG480" s="289"/>
      <c r="AH480" s="289"/>
      <c r="AI480" s="289"/>
      <c r="AJ480" s="289"/>
      <c r="AK480" s="289"/>
      <c r="AL480" s="289"/>
      <c r="AM480" s="289"/>
      <c r="AN480" s="289"/>
      <c r="AO480" s="289"/>
      <c r="AP480" s="289"/>
      <c r="AQ480" s="289"/>
      <c r="AR480" s="289"/>
      <c r="AS480" s="289"/>
      <c r="AT480" s="289"/>
      <c r="AU480" s="289"/>
      <c r="AV480" s="289"/>
      <c r="AW480" s="289"/>
      <c r="AX480" s="289"/>
      <c r="AY480" s="289"/>
      <c r="AZ480" s="289"/>
      <c r="BA480" s="289"/>
      <c r="BB480" s="289"/>
      <c r="BC480" s="289"/>
      <c r="BD480" s="289"/>
      <c r="BE480" s="289"/>
      <c r="BF480" s="289"/>
      <c r="BG480" s="289"/>
      <c r="BH480" s="289"/>
      <c r="BI480" s="289"/>
      <c r="BJ480" s="289"/>
      <c r="BK480" s="289"/>
      <c r="BL480" s="289"/>
      <c r="BM480" s="289"/>
      <c r="BN480" s="289"/>
      <c r="BO480" s="289"/>
      <c r="BP480" s="289"/>
      <c r="BQ480" s="289"/>
      <c r="BR480" s="289"/>
      <c r="BS480" s="289"/>
      <c r="BT480" s="289"/>
    </row>
    <row r="481" spans="1:72" ht="12.75" x14ac:dyDescent="0.2">
      <c r="A481" s="297"/>
      <c r="B481" s="297"/>
      <c r="C481" s="297"/>
      <c r="D481" s="297"/>
      <c r="E481" s="297"/>
      <c r="F481" s="297"/>
      <c r="G481" s="297"/>
      <c r="H481" s="297"/>
      <c r="I481" s="297"/>
      <c r="J481" s="297"/>
      <c r="K481" s="297"/>
      <c r="L481" s="297"/>
      <c r="M481" s="297"/>
      <c r="N481" s="297"/>
      <c r="O481" s="297"/>
      <c r="P481" s="297"/>
      <c r="Q481" s="289"/>
      <c r="R481" s="289"/>
      <c r="S481" s="289"/>
      <c r="T481" s="289"/>
      <c r="U481" s="289"/>
      <c r="V481" s="289"/>
      <c r="W481" s="289"/>
      <c r="X481" s="289"/>
      <c r="Y481" s="289"/>
      <c r="Z481" s="289"/>
      <c r="AA481" s="289"/>
      <c r="AB481" s="289"/>
      <c r="AC481" s="289"/>
      <c r="AD481" s="289"/>
      <c r="AE481" s="289"/>
      <c r="AF481" s="289"/>
      <c r="AG481" s="289"/>
      <c r="AH481" s="289"/>
      <c r="AI481" s="289"/>
      <c r="AJ481" s="289"/>
      <c r="AK481" s="289"/>
      <c r="AL481" s="289"/>
      <c r="AM481" s="289"/>
      <c r="AN481" s="289"/>
      <c r="AO481" s="289"/>
      <c r="AP481" s="289"/>
      <c r="AQ481" s="289"/>
      <c r="AR481" s="289"/>
      <c r="AS481" s="289"/>
      <c r="AT481" s="289"/>
      <c r="AU481" s="289"/>
      <c r="AV481" s="289"/>
      <c r="AW481" s="289"/>
      <c r="AX481" s="289"/>
      <c r="AY481" s="289"/>
      <c r="AZ481" s="289"/>
      <c r="BA481" s="289"/>
      <c r="BB481" s="289"/>
      <c r="BC481" s="289"/>
      <c r="BD481" s="289"/>
      <c r="BE481" s="289"/>
      <c r="BF481" s="289"/>
      <c r="BG481" s="289"/>
      <c r="BH481" s="289"/>
      <c r="BI481" s="289"/>
      <c r="BJ481" s="289"/>
      <c r="BK481" s="289"/>
      <c r="BL481" s="289"/>
      <c r="BM481" s="289"/>
      <c r="BN481" s="289"/>
      <c r="BO481" s="289"/>
      <c r="BP481" s="289"/>
      <c r="BQ481" s="289"/>
      <c r="BR481" s="289"/>
      <c r="BS481" s="289"/>
      <c r="BT481" s="289"/>
    </row>
    <row r="482" spans="1:72" ht="12.75" x14ac:dyDescent="0.2">
      <c r="A482" s="297"/>
      <c r="B482" s="297"/>
      <c r="C482" s="297"/>
      <c r="D482" s="297"/>
      <c r="E482" s="297"/>
      <c r="F482" s="297"/>
      <c r="G482" s="297"/>
      <c r="H482" s="297"/>
      <c r="I482" s="297"/>
      <c r="J482" s="297"/>
      <c r="K482" s="297"/>
      <c r="L482" s="297"/>
      <c r="M482" s="297"/>
      <c r="N482" s="297"/>
      <c r="O482" s="297"/>
      <c r="P482" s="297"/>
      <c r="Q482" s="289"/>
      <c r="R482" s="289"/>
      <c r="S482" s="289"/>
      <c r="T482" s="289"/>
      <c r="U482" s="289"/>
      <c r="V482" s="289"/>
      <c r="W482" s="289"/>
      <c r="X482" s="289"/>
      <c r="Y482" s="289"/>
      <c r="Z482" s="289"/>
      <c r="AA482" s="289"/>
      <c r="AB482" s="289"/>
      <c r="AC482" s="289"/>
      <c r="AD482" s="289"/>
      <c r="AE482" s="289"/>
      <c r="AF482" s="289"/>
      <c r="AG482" s="289"/>
      <c r="AH482" s="289"/>
      <c r="AI482" s="289"/>
      <c r="AJ482" s="289"/>
      <c r="AK482" s="289"/>
      <c r="AL482" s="289"/>
      <c r="AM482" s="289"/>
      <c r="AN482" s="289"/>
      <c r="AO482" s="289"/>
      <c r="AP482" s="289"/>
      <c r="AQ482" s="289"/>
      <c r="AR482" s="289"/>
      <c r="AS482" s="289"/>
      <c r="AT482" s="289"/>
      <c r="AU482" s="289"/>
      <c r="AV482" s="289"/>
      <c r="AW482" s="289"/>
      <c r="AX482" s="289"/>
      <c r="AY482" s="289"/>
      <c r="AZ482" s="289"/>
      <c r="BA482" s="289"/>
      <c r="BB482" s="289"/>
      <c r="BC482" s="289"/>
      <c r="BD482" s="289"/>
      <c r="BE482" s="289"/>
      <c r="BF482" s="289"/>
      <c r="BG482" s="289"/>
      <c r="BH482" s="289"/>
      <c r="BI482" s="289"/>
      <c r="BJ482" s="289"/>
      <c r="BK482" s="289"/>
      <c r="BL482" s="289"/>
      <c r="BM482" s="289"/>
      <c r="BN482" s="289"/>
      <c r="BO482" s="289"/>
      <c r="BP482" s="289"/>
      <c r="BQ482" s="289"/>
      <c r="BR482" s="289"/>
      <c r="BS482" s="289"/>
      <c r="BT482" s="289"/>
    </row>
    <row r="483" spans="1:72" ht="12.75" x14ac:dyDescent="0.2">
      <c r="A483" s="297"/>
      <c r="B483" s="297"/>
      <c r="C483" s="297"/>
      <c r="D483" s="297"/>
      <c r="E483" s="297"/>
      <c r="F483" s="297"/>
      <c r="G483" s="297"/>
      <c r="H483" s="297"/>
      <c r="I483" s="297"/>
      <c r="J483" s="297"/>
      <c r="K483" s="297"/>
      <c r="L483" s="297"/>
      <c r="M483" s="297"/>
      <c r="N483" s="297"/>
      <c r="O483" s="297"/>
      <c r="P483" s="297"/>
      <c r="Q483" s="289"/>
      <c r="R483" s="289"/>
      <c r="S483" s="289"/>
      <c r="T483" s="289"/>
      <c r="U483" s="289"/>
      <c r="V483" s="289"/>
      <c r="W483" s="289"/>
      <c r="X483" s="289"/>
      <c r="Y483" s="289"/>
      <c r="Z483" s="289"/>
      <c r="AA483" s="289"/>
      <c r="AB483" s="289"/>
      <c r="AC483" s="289"/>
      <c r="AD483" s="289"/>
      <c r="AE483" s="289"/>
      <c r="AF483" s="289"/>
      <c r="AG483" s="289"/>
      <c r="AH483" s="289"/>
      <c r="AI483" s="289"/>
      <c r="AJ483" s="289"/>
      <c r="AK483" s="289"/>
      <c r="AL483" s="289"/>
      <c r="AM483" s="289"/>
      <c r="AN483" s="289"/>
      <c r="AO483" s="289"/>
      <c r="AP483" s="289"/>
      <c r="AQ483" s="289"/>
      <c r="AR483" s="289"/>
      <c r="AS483" s="289"/>
      <c r="AT483" s="289"/>
      <c r="AU483" s="289"/>
      <c r="AV483" s="289"/>
      <c r="AW483" s="289"/>
      <c r="AX483" s="289"/>
      <c r="AY483" s="289"/>
      <c r="AZ483" s="289"/>
      <c r="BA483" s="289"/>
      <c r="BB483" s="289"/>
      <c r="BC483" s="289"/>
      <c r="BD483" s="289"/>
      <c r="BE483" s="289"/>
      <c r="BF483" s="289"/>
      <c r="BG483" s="289"/>
      <c r="BH483" s="289"/>
      <c r="BI483" s="289"/>
      <c r="BJ483" s="289"/>
      <c r="BK483" s="289"/>
      <c r="BL483" s="289"/>
      <c r="BM483" s="289"/>
      <c r="BN483" s="289"/>
      <c r="BO483" s="289"/>
      <c r="BP483" s="289"/>
      <c r="BQ483" s="289"/>
      <c r="BR483" s="289"/>
      <c r="BS483" s="289"/>
      <c r="BT483" s="289"/>
    </row>
    <row r="484" spans="1:72" ht="12.75" x14ac:dyDescent="0.2">
      <c r="A484" s="297"/>
      <c r="B484" s="297"/>
      <c r="C484" s="297"/>
      <c r="D484" s="297"/>
      <c r="E484" s="297"/>
      <c r="F484" s="297"/>
      <c r="G484" s="297"/>
      <c r="H484" s="297"/>
      <c r="I484" s="297"/>
      <c r="J484" s="297"/>
      <c r="K484" s="297"/>
      <c r="L484" s="297"/>
      <c r="M484" s="297"/>
      <c r="N484" s="297"/>
      <c r="O484" s="297"/>
      <c r="P484" s="297"/>
      <c r="Q484" s="289"/>
      <c r="R484" s="289"/>
      <c r="S484" s="289"/>
      <c r="T484" s="289"/>
      <c r="U484" s="289"/>
      <c r="V484" s="289"/>
      <c r="W484" s="289"/>
      <c r="X484" s="289"/>
      <c r="Y484" s="289"/>
      <c r="Z484" s="289"/>
      <c r="AA484" s="289"/>
      <c r="AB484" s="289"/>
      <c r="AC484" s="289"/>
      <c r="AD484" s="289"/>
      <c r="AE484" s="289"/>
      <c r="AF484" s="289"/>
      <c r="AG484" s="289"/>
      <c r="AH484" s="289"/>
      <c r="AI484" s="289"/>
      <c r="AJ484" s="289"/>
      <c r="AK484" s="289"/>
      <c r="AL484" s="289"/>
      <c r="AM484" s="289"/>
      <c r="AN484" s="289"/>
      <c r="AO484" s="289"/>
      <c r="AP484" s="289"/>
      <c r="AQ484" s="289"/>
      <c r="AR484" s="289"/>
      <c r="AS484" s="289"/>
      <c r="AT484" s="289"/>
      <c r="AU484" s="289"/>
      <c r="AV484" s="289"/>
      <c r="AW484" s="289"/>
      <c r="AX484" s="289"/>
      <c r="AY484" s="289"/>
      <c r="AZ484" s="289"/>
      <c r="BA484" s="289"/>
      <c r="BB484" s="289"/>
      <c r="BC484" s="289"/>
      <c r="BD484" s="289"/>
      <c r="BE484" s="289"/>
      <c r="BF484" s="289"/>
      <c r="BG484" s="289"/>
      <c r="BH484" s="289"/>
      <c r="BI484" s="289"/>
      <c r="BJ484" s="289"/>
      <c r="BK484" s="289"/>
      <c r="BL484" s="289"/>
      <c r="BM484" s="289"/>
      <c r="BN484" s="289"/>
      <c r="BO484" s="289"/>
      <c r="BP484" s="289"/>
      <c r="BQ484" s="289"/>
      <c r="BR484" s="289"/>
      <c r="BS484" s="289"/>
      <c r="BT484" s="289"/>
    </row>
    <row r="485" spans="1:72" ht="12.75" x14ac:dyDescent="0.2">
      <c r="A485" s="297"/>
      <c r="B485" s="297"/>
      <c r="C485" s="297"/>
      <c r="D485" s="297"/>
      <c r="E485" s="297"/>
      <c r="F485" s="297"/>
      <c r="G485" s="297"/>
      <c r="H485" s="297"/>
      <c r="I485" s="297"/>
      <c r="J485" s="297"/>
      <c r="K485" s="297"/>
      <c r="L485" s="297"/>
      <c r="M485" s="297"/>
      <c r="N485" s="297"/>
      <c r="O485" s="297"/>
      <c r="P485" s="297"/>
      <c r="Q485" s="289"/>
      <c r="R485" s="289"/>
      <c r="S485" s="289"/>
      <c r="T485" s="289"/>
      <c r="U485" s="289"/>
      <c r="V485" s="289"/>
      <c r="W485" s="289"/>
      <c r="X485" s="289"/>
      <c r="Y485" s="289"/>
      <c r="Z485" s="289"/>
      <c r="AA485" s="289"/>
      <c r="AB485" s="289"/>
      <c r="AC485" s="289"/>
      <c r="AD485" s="289"/>
      <c r="AE485" s="289"/>
      <c r="AF485" s="289"/>
      <c r="AG485" s="289"/>
      <c r="AH485" s="289"/>
      <c r="AI485" s="289"/>
      <c r="AJ485" s="289"/>
      <c r="AK485" s="289"/>
      <c r="AL485" s="289"/>
      <c r="AM485" s="289"/>
      <c r="AN485" s="289"/>
      <c r="AO485" s="289"/>
      <c r="AP485" s="289"/>
      <c r="AQ485" s="289"/>
      <c r="AR485" s="289"/>
      <c r="AS485" s="289"/>
      <c r="AT485" s="289"/>
      <c r="AU485" s="289"/>
      <c r="AV485" s="289"/>
      <c r="AW485" s="289"/>
      <c r="AX485" s="289"/>
      <c r="AY485" s="289"/>
      <c r="AZ485" s="289"/>
      <c r="BA485" s="289"/>
      <c r="BB485" s="289"/>
      <c r="BC485" s="289"/>
      <c r="BD485" s="289"/>
      <c r="BE485" s="289"/>
      <c r="BF485" s="289"/>
      <c r="BG485" s="289"/>
      <c r="BH485" s="289"/>
      <c r="BI485" s="289"/>
      <c r="BJ485" s="289"/>
      <c r="BK485" s="289"/>
      <c r="BL485" s="289"/>
      <c r="BM485" s="289"/>
      <c r="BN485" s="289"/>
      <c r="BO485" s="289"/>
      <c r="BP485" s="289"/>
      <c r="BQ485" s="289"/>
      <c r="BR485" s="289"/>
      <c r="BS485" s="289"/>
      <c r="BT485" s="289"/>
    </row>
    <row r="486" spans="1:72" ht="12.75" x14ac:dyDescent="0.2">
      <c r="A486" s="297"/>
      <c r="B486" s="297"/>
      <c r="C486" s="297"/>
      <c r="D486" s="297"/>
      <c r="E486" s="297"/>
      <c r="F486" s="297"/>
      <c r="G486" s="297"/>
      <c r="H486" s="297"/>
      <c r="I486" s="297"/>
      <c r="J486" s="297"/>
      <c r="K486" s="297"/>
      <c r="L486" s="297"/>
      <c r="M486" s="297"/>
      <c r="N486" s="297"/>
      <c r="O486" s="297"/>
      <c r="P486" s="297"/>
      <c r="Q486" s="289"/>
      <c r="R486" s="289"/>
      <c r="S486" s="289"/>
      <c r="T486" s="289"/>
      <c r="U486" s="289"/>
      <c r="V486" s="289"/>
      <c r="W486" s="289"/>
      <c r="X486" s="289"/>
      <c r="Y486" s="289"/>
      <c r="Z486" s="289"/>
      <c r="AA486" s="289"/>
      <c r="AB486" s="289"/>
      <c r="AC486" s="289"/>
      <c r="AD486" s="289"/>
      <c r="AE486" s="289"/>
      <c r="AF486" s="289"/>
      <c r="AG486" s="289"/>
      <c r="AH486" s="289"/>
      <c r="AI486" s="289"/>
      <c r="AJ486" s="289"/>
      <c r="AK486" s="289"/>
      <c r="AL486" s="289"/>
      <c r="AM486" s="289"/>
      <c r="AN486" s="289"/>
      <c r="AO486" s="289"/>
      <c r="AP486" s="289"/>
      <c r="AQ486" s="289"/>
      <c r="AR486" s="289"/>
      <c r="AS486" s="289"/>
      <c r="AT486" s="289"/>
      <c r="AU486" s="289"/>
      <c r="AV486" s="289"/>
      <c r="AW486" s="289"/>
      <c r="AX486" s="289"/>
      <c r="AY486" s="289"/>
      <c r="AZ486" s="289"/>
      <c r="BA486" s="289"/>
      <c r="BB486" s="289"/>
      <c r="BC486" s="289"/>
      <c r="BD486" s="289"/>
      <c r="BE486" s="289"/>
      <c r="BF486" s="289"/>
      <c r="BG486" s="289"/>
      <c r="BH486" s="289"/>
      <c r="BI486" s="289"/>
      <c r="BJ486" s="289"/>
      <c r="BK486" s="289"/>
      <c r="BL486" s="289"/>
      <c r="BM486" s="289"/>
      <c r="BN486" s="289"/>
      <c r="BO486" s="289"/>
      <c r="BP486" s="289"/>
      <c r="BQ486" s="289"/>
      <c r="BR486" s="289"/>
      <c r="BS486" s="289"/>
      <c r="BT486" s="289"/>
    </row>
    <row r="487" spans="1:72" ht="12.75" x14ac:dyDescent="0.2">
      <c r="A487" s="297"/>
      <c r="B487" s="297"/>
      <c r="C487" s="297"/>
      <c r="D487" s="297"/>
      <c r="E487" s="297"/>
      <c r="F487" s="297"/>
      <c r="G487" s="297"/>
      <c r="H487" s="297"/>
      <c r="I487" s="297"/>
      <c r="J487" s="297"/>
      <c r="K487" s="297"/>
      <c r="L487" s="297"/>
      <c r="M487" s="297"/>
      <c r="N487" s="297"/>
      <c r="O487" s="297"/>
      <c r="P487" s="297"/>
      <c r="Q487" s="289"/>
      <c r="R487" s="289"/>
      <c r="S487" s="289"/>
      <c r="T487" s="289"/>
      <c r="U487" s="289"/>
      <c r="V487" s="289"/>
      <c r="W487" s="289"/>
      <c r="X487" s="289"/>
      <c r="Y487" s="289"/>
      <c r="Z487" s="289"/>
      <c r="AA487" s="289"/>
      <c r="AB487" s="289"/>
      <c r="AC487" s="289"/>
      <c r="AD487" s="289"/>
      <c r="AE487" s="289"/>
      <c r="AF487" s="289"/>
      <c r="AG487" s="289"/>
      <c r="AH487" s="289"/>
      <c r="AI487" s="289"/>
      <c r="AJ487" s="289"/>
      <c r="AK487" s="289"/>
      <c r="AL487" s="289"/>
      <c r="AM487" s="289"/>
      <c r="AN487" s="289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89"/>
      <c r="BA487" s="289"/>
      <c r="BB487" s="289"/>
      <c r="BC487" s="289"/>
      <c r="BD487" s="289"/>
      <c r="BE487" s="289"/>
      <c r="BF487" s="289"/>
      <c r="BG487" s="289"/>
      <c r="BH487" s="289"/>
      <c r="BI487" s="289"/>
      <c r="BJ487" s="289"/>
      <c r="BK487" s="289"/>
      <c r="BL487" s="289"/>
      <c r="BM487" s="289"/>
      <c r="BN487" s="289"/>
      <c r="BO487" s="289"/>
      <c r="BP487" s="289"/>
      <c r="BQ487" s="289"/>
      <c r="BR487" s="289"/>
      <c r="BS487" s="289"/>
      <c r="BT487" s="289"/>
    </row>
    <row r="488" spans="1:72" ht="12.75" x14ac:dyDescent="0.2">
      <c r="A488" s="297"/>
      <c r="B488" s="297"/>
      <c r="C488" s="297"/>
      <c r="D488" s="297"/>
      <c r="E488" s="297"/>
      <c r="F488" s="297"/>
      <c r="G488" s="297"/>
      <c r="H488" s="297"/>
      <c r="I488" s="297"/>
      <c r="J488" s="297"/>
      <c r="K488" s="297"/>
      <c r="L488" s="297"/>
      <c r="M488" s="297"/>
      <c r="N488" s="297"/>
      <c r="O488" s="297"/>
      <c r="P488" s="297"/>
      <c r="Q488" s="289"/>
      <c r="R488" s="289"/>
      <c r="S488" s="289"/>
      <c r="T488" s="289"/>
      <c r="U488" s="289"/>
      <c r="V488" s="289"/>
      <c r="W488" s="289"/>
      <c r="X488" s="289"/>
      <c r="Y488" s="289"/>
      <c r="Z488" s="289"/>
      <c r="AA488" s="289"/>
      <c r="AB488" s="289"/>
      <c r="AC488" s="289"/>
      <c r="AD488" s="289"/>
      <c r="AE488" s="289"/>
      <c r="AF488" s="289"/>
      <c r="AG488" s="289"/>
      <c r="AH488" s="289"/>
      <c r="AI488" s="289"/>
      <c r="AJ488" s="289"/>
      <c r="AK488" s="289"/>
      <c r="AL488" s="289"/>
      <c r="AM488" s="289"/>
      <c r="AN488" s="289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89"/>
      <c r="BA488" s="289"/>
      <c r="BB488" s="289"/>
      <c r="BC488" s="289"/>
      <c r="BD488" s="289"/>
      <c r="BE488" s="289"/>
      <c r="BF488" s="289"/>
      <c r="BG488" s="289"/>
      <c r="BH488" s="289"/>
      <c r="BI488" s="289"/>
      <c r="BJ488" s="289"/>
      <c r="BK488" s="289"/>
      <c r="BL488" s="289"/>
      <c r="BM488" s="289"/>
      <c r="BN488" s="289"/>
      <c r="BO488" s="289"/>
      <c r="BP488" s="289"/>
      <c r="BQ488" s="289"/>
      <c r="BR488" s="289"/>
      <c r="BS488" s="289"/>
      <c r="BT488" s="289"/>
    </row>
    <row r="489" spans="1:72" ht="12.75" x14ac:dyDescent="0.2">
      <c r="A489" s="297"/>
      <c r="B489" s="297"/>
      <c r="C489" s="297"/>
      <c r="D489" s="297"/>
      <c r="E489" s="297"/>
      <c r="F489" s="297"/>
      <c r="G489" s="297"/>
      <c r="H489" s="297"/>
      <c r="I489" s="297"/>
      <c r="J489" s="297"/>
      <c r="K489" s="297"/>
      <c r="L489" s="297"/>
      <c r="M489" s="297"/>
      <c r="N489" s="297"/>
      <c r="O489" s="297"/>
      <c r="P489" s="297"/>
      <c r="Q489" s="289"/>
      <c r="R489" s="289"/>
      <c r="S489" s="289"/>
      <c r="T489" s="289"/>
      <c r="U489" s="289"/>
      <c r="V489" s="289"/>
      <c r="W489" s="289"/>
      <c r="X489" s="289"/>
      <c r="Y489" s="289"/>
      <c r="Z489" s="289"/>
      <c r="AA489" s="289"/>
      <c r="AB489" s="289"/>
      <c r="AC489" s="289"/>
      <c r="AD489" s="289"/>
      <c r="AE489" s="289"/>
      <c r="AF489" s="289"/>
      <c r="AG489" s="289"/>
      <c r="AH489" s="289"/>
      <c r="AI489" s="289"/>
      <c r="AJ489" s="289"/>
      <c r="AK489" s="289"/>
      <c r="AL489" s="289"/>
      <c r="AM489" s="289"/>
      <c r="AN489" s="289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89"/>
      <c r="BA489" s="289"/>
      <c r="BB489" s="289"/>
      <c r="BC489" s="289"/>
      <c r="BD489" s="289"/>
      <c r="BE489" s="289"/>
      <c r="BF489" s="289"/>
      <c r="BG489" s="289"/>
      <c r="BH489" s="289"/>
      <c r="BI489" s="289"/>
      <c r="BJ489" s="289"/>
      <c r="BK489" s="289"/>
      <c r="BL489" s="289"/>
      <c r="BM489" s="289"/>
      <c r="BN489" s="289"/>
      <c r="BO489" s="289"/>
      <c r="BP489" s="289"/>
      <c r="BQ489" s="289"/>
      <c r="BR489" s="289"/>
      <c r="BS489" s="289"/>
      <c r="BT489" s="289"/>
    </row>
    <row r="490" spans="1:72" ht="12.75" x14ac:dyDescent="0.2">
      <c r="A490" s="297"/>
      <c r="B490" s="297"/>
      <c r="C490" s="297"/>
      <c r="D490" s="297"/>
      <c r="E490" s="297"/>
      <c r="F490" s="297"/>
      <c r="G490" s="297"/>
      <c r="H490" s="297"/>
      <c r="I490" s="297"/>
      <c r="J490" s="297"/>
      <c r="K490" s="297"/>
      <c r="L490" s="297"/>
      <c r="M490" s="297"/>
      <c r="N490" s="297"/>
      <c r="O490" s="297"/>
      <c r="P490" s="297"/>
      <c r="Q490" s="289"/>
      <c r="R490" s="289"/>
      <c r="S490" s="289"/>
      <c r="T490" s="289"/>
      <c r="U490" s="289"/>
      <c r="V490" s="289"/>
      <c r="W490" s="289"/>
      <c r="X490" s="289"/>
      <c r="Y490" s="289"/>
      <c r="Z490" s="289"/>
      <c r="AA490" s="289"/>
      <c r="AB490" s="289"/>
      <c r="AC490" s="289"/>
      <c r="AD490" s="289"/>
      <c r="AE490" s="289"/>
      <c r="AF490" s="289"/>
      <c r="AG490" s="289"/>
      <c r="AH490" s="289"/>
      <c r="AI490" s="289"/>
      <c r="AJ490" s="289"/>
      <c r="AK490" s="289"/>
      <c r="AL490" s="289"/>
      <c r="AM490" s="289"/>
      <c r="AN490" s="289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89"/>
      <c r="BA490" s="289"/>
      <c r="BB490" s="289"/>
      <c r="BC490" s="289"/>
      <c r="BD490" s="289"/>
      <c r="BE490" s="289"/>
      <c r="BF490" s="289"/>
      <c r="BG490" s="289"/>
      <c r="BH490" s="289"/>
      <c r="BI490" s="289"/>
      <c r="BJ490" s="289"/>
      <c r="BK490" s="289"/>
      <c r="BL490" s="289"/>
      <c r="BM490" s="289"/>
      <c r="BN490" s="289"/>
      <c r="BO490" s="289"/>
      <c r="BP490" s="289"/>
      <c r="BQ490" s="289"/>
      <c r="BR490" s="289"/>
      <c r="BS490" s="289"/>
      <c r="BT490" s="289"/>
    </row>
    <row r="491" spans="1:72" ht="12.75" x14ac:dyDescent="0.2">
      <c r="A491" s="297"/>
      <c r="B491" s="297"/>
      <c r="C491" s="297"/>
      <c r="D491" s="297"/>
      <c r="E491" s="297"/>
      <c r="F491" s="297"/>
      <c r="G491" s="297"/>
      <c r="H491" s="297"/>
      <c r="I491" s="297"/>
      <c r="J491" s="297"/>
      <c r="K491" s="297"/>
      <c r="L491" s="297"/>
      <c r="M491" s="297"/>
      <c r="N491" s="297"/>
      <c r="O491" s="297"/>
      <c r="P491" s="297"/>
      <c r="Q491" s="289"/>
      <c r="R491" s="289"/>
      <c r="S491" s="289"/>
      <c r="T491" s="289"/>
      <c r="U491" s="289"/>
      <c r="V491" s="289"/>
      <c r="W491" s="289"/>
      <c r="X491" s="289"/>
      <c r="Y491" s="289"/>
      <c r="Z491" s="289"/>
      <c r="AA491" s="289"/>
      <c r="AB491" s="289"/>
      <c r="AC491" s="289"/>
      <c r="AD491" s="289"/>
      <c r="AE491" s="289"/>
      <c r="AF491" s="289"/>
      <c r="AG491" s="289"/>
      <c r="AH491" s="289"/>
      <c r="AI491" s="289"/>
      <c r="AJ491" s="289"/>
      <c r="AK491" s="289"/>
      <c r="AL491" s="289"/>
      <c r="AM491" s="289"/>
      <c r="AN491" s="289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89"/>
      <c r="BA491" s="289"/>
      <c r="BB491" s="289"/>
      <c r="BC491" s="289"/>
      <c r="BD491" s="289"/>
      <c r="BE491" s="289"/>
      <c r="BF491" s="289"/>
      <c r="BG491" s="289"/>
      <c r="BH491" s="289"/>
      <c r="BI491" s="289"/>
      <c r="BJ491" s="289"/>
      <c r="BK491" s="289"/>
      <c r="BL491" s="289"/>
      <c r="BM491" s="289"/>
      <c r="BN491" s="289"/>
      <c r="BO491" s="289"/>
      <c r="BP491" s="289"/>
      <c r="BQ491" s="289"/>
      <c r="BR491" s="289"/>
      <c r="BS491" s="289"/>
      <c r="BT491" s="289"/>
    </row>
    <row r="492" spans="1:72" ht="12.75" x14ac:dyDescent="0.2">
      <c r="A492" s="297"/>
      <c r="B492" s="297"/>
      <c r="C492" s="297"/>
      <c r="D492" s="297"/>
      <c r="E492" s="297"/>
      <c r="F492" s="297"/>
      <c r="G492" s="297"/>
      <c r="H492" s="297"/>
      <c r="I492" s="297"/>
      <c r="J492" s="297"/>
      <c r="K492" s="297"/>
      <c r="L492" s="297"/>
      <c r="M492" s="297"/>
      <c r="N492" s="297"/>
      <c r="O492" s="297"/>
      <c r="P492" s="297"/>
      <c r="Q492" s="289"/>
      <c r="R492" s="289"/>
      <c r="S492" s="289"/>
      <c r="T492" s="289"/>
      <c r="U492" s="289"/>
      <c r="V492" s="289"/>
      <c r="W492" s="289"/>
      <c r="X492" s="289"/>
      <c r="Y492" s="289"/>
      <c r="Z492" s="289"/>
      <c r="AA492" s="289"/>
      <c r="AB492" s="289"/>
      <c r="AC492" s="289"/>
      <c r="AD492" s="289"/>
      <c r="AE492" s="289"/>
      <c r="AF492" s="289"/>
      <c r="AG492" s="289"/>
      <c r="AH492" s="289"/>
      <c r="AI492" s="289"/>
      <c r="AJ492" s="289"/>
      <c r="AK492" s="289"/>
      <c r="AL492" s="289"/>
      <c r="AM492" s="289"/>
      <c r="AN492" s="289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89"/>
      <c r="BA492" s="289"/>
      <c r="BB492" s="289"/>
      <c r="BC492" s="289"/>
      <c r="BD492" s="289"/>
      <c r="BE492" s="289"/>
      <c r="BF492" s="289"/>
      <c r="BG492" s="289"/>
      <c r="BH492" s="289"/>
      <c r="BI492" s="289"/>
      <c r="BJ492" s="289"/>
      <c r="BK492" s="289"/>
      <c r="BL492" s="289"/>
      <c r="BM492" s="289"/>
      <c r="BN492" s="289"/>
      <c r="BO492" s="289"/>
      <c r="BP492" s="289"/>
      <c r="BQ492" s="289"/>
      <c r="BR492" s="289"/>
      <c r="BS492" s="289"/>
      <c r="BT492" s="289"/>
    </row>
    <row r="493" spans="1:72" ht="12.75" x14ac:dyDescent="0.2">
      <c r="A493" s="297"/>
      <c r="B493" s="297"/>
      <c r="C493" s="297"/>
      <c r="D493" s="297"/>
      <c r="E493" s="297"/>
      <c r="F493" s="297"/>
      <c r="G493" s="297"/>
      <c r="H493" s="297"/>
      <c r="I493" s="297"/>
      <c r="J493" s="297"/>
      <c r="K493" s="297"/>
      <c r="L493" s="297"/>
      <c r="M493" s="297"/>
      <c r="N493" s="297"/>
      <c r="O493" s="297"/>
      <c r="P493" s="297"/>
      <c r="Q493" s="289"/>
      <c r="R493" s="289"/>
      <c r="S493" s="289"/>
      <c r="T493" s="289"/>
      <c r="U493" s="289"/>
      <c r="V493" s="289"/>
      <c r="W493" s="289"/>
      <c r="X493" s="289"/>
      <c r="Y493" s="289"/>
      <c r="Z493" s="289"/>
      <c r="AA493" s="289"/>
      <c r="AB493" s="289"/>
      <c r="AC493" s="289"/>
      <c r="AD493" s="289"/>
      <c r="AE493" s="289"/>
      <c r="AF493" s="289"/>
      <c r="AG493" s="289"/>
      <c r="AH493" s="289"/>
      <c r="AI493" s="289"/>
      <c r="AJ493" s="289"/>
      <c r="AK493" s="289"/>
      <c r="AL493" s="289"/>
      <c r="AM493" s="289"/>
      <c r="AN493" s="289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89"/>
      <c r="BA493" s="289"/>
      <c r="BB493" s="289"/>
      <c r="BC493" s="289"/>
      <c r="BD493" s="289"/>
      <c r="BE493" s="289"/>
      <c r="BF493" s="289"/>
      <c r="BG493" s="289"/>
      <c r="BH493" s="289"/>
      <c r="BI493" s="289"/>
      <c r="BJ493" s="289"/>
      <c r="BK493" s="289"/>
      <c r="BL493" s="289"/>
      <c r="BM493" s="289"/>
      <c r="BN493" s="289"/>
      <c r="BO493" s="289"/>
      <c r="BP493" s="289"/>
      <c r="BQ493" s="289"/>
      <c r="BR493" s="289"/>
      <c r="BS493" s="289"/>
      <c r="BT493" s="289"/>
    </row>
    <row r="494" spans="1:72" ht="12.75" x14ac:dyDescent="0.2">
      <c r="A494" s="297"/>
      <c r="B494" s="297"/>
      <c r="C494" s="297"/>
      <c r="D494" s="297"/>
      <c r="E494" s="297"/>
      <c r="F494" s="297"/>
      <c r="G494" s="297"/>
      <c r="H494" s="297"/>
      <c r="I494" s="297"/>
      <c r="J494" s="297"/>
      <c r="K494" s="297"/>
      <c r="L494" s="297"/>
      <c r="M494" s="297"/>
      <c r="N494" s="297"/>
      <c r="O494" s="297"/>
      <c r="P494" s="297"/>
      <c r="Q494" s="289"/>
      <c r="R494" s="289"/>
      <c r="S494" s="289"/>
      <c r="T494" s="289"/>
      <c r="U494" s="289"/>
      <c r="V494" s="289"/>
      <c r="W494" s="289"/>
      <c r="X494" s="289"/>
      <c r="Y494" s="289"/>
      <c r="Z494" s="289"/>
      <c r="AA494" s="289"/>
      <c r="AB494" s="289"/>
      <c r="AC494" s="289"/>
      <c r="AD494" s="289"/>
      <c r="AE494" s="289"/>
      <c r="AF494" s="289"/>
      <c r="AG494" s="289"/>
      <c r="AH494" s="289"/>
      <c r="AI494" s="289"/>
      <c r="AJ494" s="289"/>
      <c r="AK494" s="289"/>
      <c r="AL494" s="289"/>
      <c r="AM494" s="289"/>
      <c r="AN494" s="289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89"/>
      <c r="BA494" s="289"/>
      <c r="BB494" s="289"/>
      <c r="BC494" s="289"/>
      <c r="BD494" s="289"/>
      <c r="BE494" s="289"/>
      <c r="BF494" s="289"/>
      <c r="BG494" s="289"/>
      <c r="BH494" s="289"/>
      <c r="BI494" s="289"/>
      <c r="BJ494" s="289"/>
      <c r="BK494" s="289"/>
      <c r="BL494" s="289"/>
      <c r="BM494" s="289"/>
      <c r="BN494" s="289"/>
      <c r="BO494" s="289"/>
      <c r="BP494" s="289"/>
      <c r="BQ494" s="289"/>
      <c r="BR494" s="289"/>
      <c r="BS494" s="289"/>
      <c r="BT494" s="289"/>
    </row>
    <row r="495" spans="1:72" ht="12.75" x14ac:dyDescent="0.2">
      <c r="A495" s="297"/>
      <c r="B495" s="297"/>
      <c r="C495" s="297"/>
      <c r="D495" s="297"/>
      <c r="E495" s="297"/>
      <c r="F495" s="297"/>
      <c r="G495" s="297"/>
      <c r="H495" s="297"/>
      <c r="I495" s="297"/>
      <c r="J495" s="297"/>
      <c r="K495" s="297"/>
      <c r="L495" s="297"/>
      <c r="M495" s="297"/>
      <c r="N495" s="297"/>
      <c r="O495" s="297"/>
      <c r="P495" s="297"/>
      <c r="Q495" s="289"/>
      <c r="R495" s="289"/>
      <c r="S495" s="289"/>
      <c r="T495" s="289"/>
      <c r="U495" s="289"/>
      <c r="V495" s="289"/>
      <c r="W495" s="289"/>
      <c r="X495" s="289"/>
      <c r="Y495" s="289"/>
      <c r="Z495" s="289"/>
      <c r="AA495" s="289"/>
      <c r="AB495" s="289"/>
      <c r="AC495" s="289"/>
      <c r="AD495" s="289"/>
      <c r="AE495" s="289"/>
      <c r="AF495" s="289"/>
      <c r="AG495" s="289"/>
      <c r="AH495" s="289"/>
      <c r="AI495" s="289"/>
      <c r="AJ495" s="289"/>
      <c r="AK495" s="289"/>
      <c r="AL495" s="289"/>
      <c r="AM495" s="289"/>
      <c r="AN495" s="289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89"/>
      <c r="BA495" s="289"/>
      <c r="BB495" s="289"/>
      <c r="BC495" s="289"/>
      <c r="BD495" s="289"/>
      <c r="BE495" s="289"/>
      <c r="BF495" s="289"/>
      <c r="BG495" s="289"/>
      <c r="BH495" s="289"/>
      <c r="BI495" s="289"/>
      <c r="BJ495" s="289"/>
      <c r="BK495" s="289"/>
      <c r="BL495" s="289"/>
      <c r="BM495" s="289"/>
      <c r="BN495" s="289"/>
      <c r="BO495" s="289"/>
      <c r="BP495" s="289"/>
      <c r="BQ495" s="289"/>
      <c r="BR495" s="289"/>
      <c r="BS495" s="289"/>
      <c r="BT495" s="289"/>
    </row>
    <row r="496" spans="1:72" ht="12.75" x14ac:dyDescent="0.2">
      <c r="A496" s="297"/>
      <c r="B496" s="297"/>
      <c r="C496" s="297"/>
      <c r="D496" s="297"/>
      <c r="E496" s="297"/>
      <c r="F496" s="297"/>
      <c r="G496" s="297"/>
      <c r="H496" s="297"/>
      <c r="I496" s="297"/>
      <c r="J496" s="297"/>
      <c r="K496" s="297"/>
      <c r="L496" s="297"/>
      <c r="M496" s="297"/>
      <c r="N496" s="297"/>
      <c r="O496" s="297"/>
      <c r="P496" s="297"/>
      <c r="Q496" s="289"/>
      <c r="R496" s="289"/>
      <c r="S496" s="289"/>
      <c r="T496" s="289"/>
      <c r="U496" s="289"/>
      <c r="V496" s="289"/>
      <c r="W496" s="289"/>
      <c r="X496" s="289"/>
      <c r="Y496" s="289"/>
      <c r="Z496" s="289"/>
      <c r="AA496" s="289"/>
      <c r="AB496" s="289"/>
      <c r="AC496" s="289"/>
      <c r="AD496" s="289"/>
      <c r="AE496" s="289"/>
      <c r="AF496" s="289"/>
      <c r="AG496" s="289"/>
      <c r="AH496" s="289"/>
      <c r="AI496" s="289"/>
      <c r="AJ496" s="289"/>
      <c r="AK496" s="289"/>
      <c r="AL496" s="289"/>
      <c r="AM496" s="289"/>
      <c r="AN496" s="289"/>
      <c r="AO496" s="289"/>
      <c r="AP496" s="289"/>
      <c r="AQ496" s="289"/>
      <c r="AR496" s="289"/>
      <c r="AS496" s="289"/>
      <c r="AT496" s="289"/>
      <c r="AU496" s="289"/>
      <c r="AV496" s="289"/>
      <c r="AW496" s="289"/>
      <c r="AX496" s="289"/>
      <c r="AY496" s="289"/>
      <c r="AZ496" s="289"/>
      <c r="BA496" s="289"/>
      <c r="BB496" s="289"/>
      <c r="BC496" s="289"/>
      <c r="BD496" s="289"/>
      <c r="BE496" s="289"/>
      <c r="BF496" s="289"/>
      <c r="BG496" s="289"/>
      <c r="BH496" s="289"/>
      <c r="BI496" s="289"/>
      <c r="BJ496" s="289"/>
      <c r="BK496" s="289"/>
      <c r="BL496" s="289"/>
      <c r="BM496" s="289"/>
      <c r="BN496" s="289"/>
      <c r="BO496" s="289"/>
      <c r="BP496" s="289"/>
      <c r="BQ496" s="289"/>
      <c r="BR496" s="289"/>
      <c r="BS496" s="289"/>
      <c r="BT496" s="289"/>
    </row>
    <row r="497" spans="1:72" ht="12.75" x14ac:dyDescent="0.2">
      <c r="A497" s="297"/>
      <c r="B497" s="297"/>
      <c r="C497" s="297"/>
      <c r="D497" s="297"/>
      <c r="E497" s="297"/>
      <c r="F497" s="297"/>
      <c r="G497" s="297"/>
      <c r="H497" s="297"/>
      <c r="I497" s="297"/>
      <c r="J497" s="297"/>
      <c r="K497" s="297"/>
      <c r="L497" s="297"/>
      <c r="M497" s="297"/>
      <c r="N497" s="297"/>
      <c r="O497" s="297"/>
      <c r="P497" s="297"/>
      <c r="Q497" s="289"/>
      <c r="R497" s="289"/>
      <c r="S497" s="289"/>
      <c r="T497" s="289"/>
      <c r="U497" s="289"/>
      <c r="V497" s="289"/>
      <c r="W497" s="289"/>
      <c r="X497" s="289"/>
      <c r="Y497" s="289"/>
      <c r="Z497" s="289"/>
      <c r="AA497" s="289"/>
      <c r="AB497" s="289"/>
      <c r="AC497" s="289"/>
      <c r="AD497" s="289"/>
      <c r="AE497" s="289"/>
      <c r="AF497" s="289"/>
      <c r="AG497" s="289"/>
      <c r="AH497" s="289"/>
      <c r="AI497" s="289"/>
      <c r="AJ497" s="289"/>
      <c r="AK497" s="289"/>
      <c r="AL497" s="289"/>
      <c r="AM497" s="289"/>
      <c r="AN497" s="289"/>
      <c r="AO497" s="289"/>
      <c r="AP497" s="289"/>
      <c r="AQ497" s="289"/>
      <c r="AR497" s="289"/>
      <c r="AS497" s="289"/>
      <c r="AT497" s="289"/>
      <c r="AU497" s="289"/>
      <c r="AV497" s="289"/>
      <c r="AW497" s="289"/>
      <c r="AX497" s="289"/>
      <c r="AY497" s="289"/>
      <c r="AZ497" s="289"/>
      <c r="BA497" s="289"/>
      <c r="BB497" s="289"/>
      <c r="BC497" s="289"/>
      <c r="BD497" s="289"/>
      <c r="BE497" s="289"/>
      <c r="BF497" s="289"/>
      <c r="BG497" s="289"/>
      <c r="BH497" s="289"/>
      <c r="BI497" s="289"/>
      <c r="BJ497" s="289"/>
      <c r="BK497" s="289"/>
      <c r="BL497" s="289"/>
      <c r="BM497" s="289"/>
      <c r="BN497" s="289"/>
      <c r="BO497" s="289"/>
      <c r="BP497" s="289"/>
      <c r="BQ497" s="289"/>
      <c r="BR497" s="289"/>
      <c r="BS497" s="289"/>
      <c r="BT497" s="289"/>
    </row>
    <row r="498" spans="1:72" ht="12.75" x14ac:dyDescent="0.2">
      <c r="A498" s="297"/>
      <c r="B498" s="297"/>
      <c r="C498" s="297"/>
      <c r="D498" s="297"/>
      <c r="E498" s="297"/>
      <c r="F498" s="297"/>
      <c r="G498" s="297"/>
      <c r="H498" s="297"/>
      <c r="I498" s="297"/>
      <c r="J498" s="297"/>
      <c r="K498" s="297"/>
      <c r="L498" s="297"/>
      <c r="M498" s="297"/>
      <c r="N498" s="297"/>
      <c r="O498" s="297"/>
      <c r="P498" s="297"/>
      <c r="Q498" s="289"/>
      <c r="R498" s="289"/>
      <c r="S498" s="289"/>
      <c r="T498" s="289"/>
      <c r="U498" s="289"/>
      <c r="V498" s="289"/>
      <c r="W498" s="289"/>
      <c r="X498" s="289"/>
      <c r="Y498" s="289"/>
      <c r="Z498" s="289"/>
      <c r="AA498" s="289"/>
      <c r="AB498" s="289"/>
      <c r="AC498" s="289"/>
      <c r="AD498" s="289"/>
      <c r="AE498" s="289"/>
      <c r="AF498" s="289"/>
      <c r="AG498" s="289"/>
      <c r="AH498" s="289"/>
      <c r="AI498" s="289"/>
      <c r="AJ498" s="289"/>
      <c r="AK498" s="289"/>
      <c r="AL498" s="289"/>
      <c r="AM498" s="289"/>
      <c r="AN498" s="289"/>
      <c r="AO498" s="289"/>
      <c r="AP498" s="289"/>
      <c r="AQ498" s="289"/>
      <c r="AR498" s="289"/>
      <c r="AS498" s="289"/>
      <c r="AT498" s="289"/>
      <c r="AU498" s="289"/>
      <c r="AV498" s="289"/>
      <c r="AW498" s="289"/>
      <c r="AX498" s="289"/>
      <c r="AY498" s="289"/>
      <c r="AZ498" s="289"/>
      <c r="BA498" s="289"/>
      <c r="BB498" s="289"/>
      <c r="BC498" s="289"/>
      <c r="BD498" s="289"/>
      <c r="BE498" s="289"/>
      <c r="BF498" s="289"/>
      <c r="BG498" s="289"/>
      <c r="BH498" s="289"/>
      <c r="BI498" s="289"/>
      <c r="BJ498" s="289"/>
      <c r="BK498" s="289"/>
      <c r="BL498" s="289"/>
      <c r="BM498" s="289"/>
      <c r="BN498" s="289"/>
      <c r="BO498" s="289"/>
      <c r="BP498" s="289"/>
      <c r="BQ498" s="289"/>
      <c r="BR498" s="289"/>
      <c r="BS498" s="289"/>
      <c r="BT498" s="289"/>
    </row>
    <row r="499" spans="1:72" ht="12.75" x14ac:dyDescent="0.2">
      <c r="A499" s="297"/>
      <c r="B499" s="297"/>
      <c r="C499" s="297"/>
      <c r="D499" s="297"/>
      <c r="E499" s="297"/>
      <c r="F499" s="297"/>
      <c r="G499" s="297"/>
      <c r="H499" s="297"/>
      <c r="I499" s="297"/>
      <c r="J499" s="297"/>
      <c r="K499" s="297"/>
      <c r="L499" s="297"/>
      <c r="M499" s="297"/>
      <c r="N499" s="297"/>
      <c r="O499" s="297"/>
      <c r="P499" s="297"/>
      <c r="Q499" s="289"/>
      <c r="R499" s="289"/>
      <c r="S499" s="289"/>
      <c r="T499" s="289"/>
      <c r="U499" s="289"/>
      <c r="V499" s="289"/>
      <c r="W499" s="289"/>
      <c r="X499" s="289"/>
      <c r="Y499" s="289"/>
      <c r="Z499" s="289"/>
      <c r="AA499" s="289"/>
      <c r="AB499" s="289"/>
      <c r="AC499" s="289"/>
      <c r="AD499" s="289"/>
      <c r="AE499" s="289"/>
      <c r="AF499" s="289"/>
      <c r="AG499" s="289"/>
      <c r="AH499" s="289"/>
      <c r="AI499" s="289"/>
      <c r="AJ499" s="289"/>
      <c r="AK499" s="289"/>
      <c r="AL499" s="289"/>
      <c r="AM499" s="289"/>
      <c r="AN499" s="289"/>
      <c r="AO499" s="289"/>
      <c r="AP499" s="289"/>
      <c r="AQ499" s="289"/>
      <c r="AR499" s="289"/>
      <c r="AS499" s="289"/>
      <c r="AT499" s="289"/>
      <c r="AU499" s="289"/>
      <c r="AV499" s="289"/>
      <c r="AW499" s="289"/>
      <c r="AX499" s="289"/>
      <c r="AY499" s="289"/>
      <c r="AZ499" s="289"/>
      <c r="BA499" s="289"/>
      <c r="BB499" s="289"/>
      <c r="BC499" s="289"/>
      <c r="BD499" s="289"/>
      <c r="BE499" s="289"/>
      <c r="BF499" s="289"/>
      <c r="BG499" s="289"/>
      <c r="BH499" s="289"/>
      <c r="BI499" s="289"/>
      <c r="BJ499" s="289"/>
      <c r="BK499" s="289"/>
      <c r="BL499" s="289"/>
      <c r="BM499" s="289"/>
      <c r="BN499" s="289"/>
      <c r="BO499" s="289"/>
      <c r="BP499" s="289"/>
      <c r="BQ499" s="289"/>
      <c r="BR499" s="289"/>
      <c r="BS499" s="289"/>
      <c r="BT499" s="289"/>
    </row>
    <row r="500" spans="1:72" ht="12.75" x14ac:dyDescent="0.2">
      <c r="A500" s="297"/>
      <c r="B500" s="297"/>
      <c r="C500" s="297"/>
      <c r="D500" s="297"/>
      <c r="E500" s="297"/>
      <c r="F500" s="297"/>
      <c r="G500" s="297"/>
      <c r="H500" s="297"/>
      <c r="I500" s="297"/>
      <c r="J500" s="297"/>
      <c r="K500" s="297"/>
      <c r="L500" s="297"/>
      <c r="M500" s="297"/>
      <c r="N500" s="297"/>
      <c r="O500" s="297"/>
      <c r="P500" s="297"/>
      <c r="Q500" s="289"/>
      <c r="R500" s="289"/>
      <c r="S500" s="289"/>
      <c r="T500" s="289"/>
      <c r="U500" s="289"/>
      <c r="V500" s="289"/>
      <c r="W500" s="289"/>
      <c r="X500" s="289"/>
      <c r="Y500" s="289"/>
      <c r="Z500" s="289"/>
      <c r="AA500" s="289"/>
      <c r="AB500" s="289"/>
      <c r="AC500" s="289"/>
      <c r="AD500" s="289"/>
      <c r="AE500" s="289"/>
      <c r="AF500" s="289"/>
      <c r="AG500" s="289"/>
      <c r="AH500" s="289"/>
      <c r="AI500" s="289"/>
      <c r="AJ500" s="289"/>
      <c r="AK500" s="289"/>
      <c r="AL500" s="289"/>
      <c r="AM500" s="289"/>
      <c r="AN500" s="289"/>
      <c r="AO500" s="289"/>
      <c r="AP500" s="289"/>
      <c r="AQ500" s="289"/>
      <c r="AR500" s="289"/>
      <c r="AS500" s="289"/>
      <c r="AT500" s="289"/>
      <c r="AU500" s="289"/>
      <c r="AV500" s="289"/>
      <c r="AW500" s="289"/>
      <c r="AX500" s="289"/>
      <c r="AY500" s="289"/>
      <c r="AZ500" s="289"/>
      <c r="BA500" s="289"/>
      <c r="BB500" s="289"/>
      <c r="BC500" s="289"/>
      <c r="BD500" s="289"/>
      <c r="BE500" s="289"/>
      <c r="BF500" s="289"/>
      <c r="BG500" s="289"/>
      <c r="BH500" s="289"/>
      <c r="BI500" s="289"/>
      <c r="BJ500" s="289"/>
      <c r="BK500" s="289"/>
      <c r="BL500" s="289"/>
      <c r="BM500" s="289"/>
      <c r="BN500" s="289"/>
      <c r="BO500" s="289"/>
      <c r="BP500" s="289"/>
      <c r="BQ500" s="289"/>
      <c r="BR500" s="289"/>
      <c r="BS500" s="289"/>
      <c r="BT500" s="289"/>
    </row>
    <row r="501" spans="1:72" ht="12.75" x14ac:dyDescent="0.2">
      <c r="A501" s="297"/>
      <c r="B501" s="297"/>
      <c r="C501" s="297"/>
      <c r="D501" s="297"/>
      <c r="E501" s="297"/>
      <c r="F501" s="297"/>
      <c r="G501" s="297"/>
      <c r="H501" s="297"/>
      <c r="I501" s="297"/>
      <c r="J501" s="297"/>
      <c r="K501" s="297"/>
      <c r="L501" s="297"/>
      <c r="M501" s="297"/>
      <c r="N501" s="297"/>
      <c r="O501" s="297"/>
      <c r="P501" s="297"/>
      <c r="Q501" s="289"/>
      <c r="R501" s="289"/>
      <c r="S501" s="289"/>
      <c r="T501" s="289"/>
      <c r="U501" s="289"/>
      <c r="V501" s="289"/>
      <c r="W501" s="289"/>
      <c r="X501" s="289"/>
      <c r="Y501" s="289"/>
      <c r="Z501" s="289"/>
      <c r="AA501" s="289"/>
      <c r="AB501" s="289"/>
      <c r="AC501" s="289"/>
      <c r="AD501" s="289"/>
      <c r="AE501" s="289"/>
      <c r="AF501" s="289"/>
      <c r="AG501" s="289"/>
      <c r="AH501" s="289"/>
      <c r="AI501" s="289"/>
      <c r="AJ501" s="289"/>
      <c r="AK501" s="289"/>
      <c r="AL501" s="289"/>
      <c r="AM501" s="289"/>
      <c r="AN501" s="289"/>
      <c r="AO501" s="289"/>
      <c r="AP501" s="289"/>
      <c r="AQ501" s="289"/>
      <c r="AR501" s="289"/>
      <c r="AS501" s="289"/>
      <c r="AT501" s="289"/>
      <c r="AU501" s="289"/>
      <c r="AV501" s="289"/>
      <c r="AW501" s="289"/>
      <c r="AX501" s="289"/>
      <c r="AY501" s="289"/>
      <c r="AZ501" s="289"/>
      <c r="BA501" s="289"/>
      <c r="BB501" s="289"/>
      <c r="BC501" s="289"/>
      <c r="BD501" s="289"/>
      <c r="BE501" s="289"/>
      <c r="BF501" s="289"/>
      <c r="BG501" s="289"/>
      <c r="BH501" s="289"/>
      <c r="BI501" s="289"/>
      <c r="BJ501" s="289"/>
      <c r="BK501" s="289"/>
      <c r="BL501" s="289"/>
      <c r="BM501" s="289"/>
      <c r="BN501" s="289"/>
      <c r="BO501" s="289"/>
      <c r="BP501" s="289"/>
      <c r="BQ501" s="289"/>
      <c r="BR501" s="289"/>
      <c r="BS501" s="289"/>
      <c r="BT501" s="289"/>
    </row>
    <row r="502" spans="1:72" ht="12.75" x14ac:dyDescent="0.2">
      <c r="A502" s="297"/>
      <c r="B502" s="297"/>
      <c r="C502" s="297"/>
      <c r="D502" s="297"/>
      <c r="E502" s="297"/>
      <c r="F502" s="297"/>
      <c r="G502" s="297"/>
      <c r="H502" s="297"/>
      <c r="I502" s="297"/>
      <c r="J502" s="297"/>
      <c r="K502" s="297"/>
      <c r="L502" s="297"/>
      <c r="M502" s="297"/>
      <c r="N502" s="297"/>
      <c r="O502" s="297"/>
      <c r="P502" s="297"/>
      <c r="Q502" s="289"/>
      <c r="R502" s="289"/>
      <c r="S502" s="289"/>
      <c r="T502" s="289"/>
      <c r="U502" s="289"/>
      <c r="V502" s="289"/>
      <c r="W502" s="289"/>
      <c r="X502" s="289"/>
      <c r="Y502" s="289"/>
      <c r="Z502" s="289"/>
      <c r="AA502" s="289"/>
      <c r="AB502" s="289"/>
      <c r="AC502" s="289"/>
      <c r="AD502" s="289"/>
      <c r="AE502" s="289"/>
      <c r="AF502" s="289"/>
      <c r="AG502" s="289"/>
      <c r="AH502" s="289"/>
      <c r="AI502" s="289"/>
      <c r="AJ502" s="289"/>
      <c r="AK502" s="289"/>
      <c r="AL502" s="289"/>
      <c r="AM502" s="289"/>
      <c r="AN502" s="289"/>
      <c r="AO502" s="289"/>
      <c r="AP502" s="289"/>
      <c r="AQ502" s="289"/>
      <c r="AR502" s="289"/>
      <c r="AS502" s="289"/>
      <c r="AT502" s="289"/>
      <c r="AU502" s="289"/>
      <c r="AV502" s="289"/>
      <c r="AW502" s="289"/>
      <c r="AX502" s="289"/>
      <c r="AY502" s="289"/>
      <c r="AZ502" s="289"/>
      <c r="BA502" s="289"/>
      <c r="BB502" s="289"/>
      <c r="BC502" s="289"/>
      <c r="BD502" s="289"/>
      <c r="BE502" s="289"/>
      <c r="BF502" s="289"/>
      <c r="BG502" s="289"/>
      <c r="BH502" s="289"/>
      <c r="BI502" s="289"/>
      <c r="BJ502" s="289"/>
      <c r="BK502" s="289"/>
      <c r="BL502" s="289"/>
      <c r="BM502" s="289"/>
      <c r="BN502" s="289"/>
      <c r="BO502" s="289"/>
      <c r="BP502" s="289"/>
      <c r="BQ502" s="289"/>
      <c r="BR502" s="289"/>
      <c r="BS502" s="289"/>
      <c r="BT502" s="289"/>
    </row>
    <row r="503" spans="1:72" ht="12.75" x14ac:dyDescent="0.2">
      <c r="A503" s="297"/>
      <c r="B503" s="297"/>
      <c r="C503" s="297"/>
      <c r="D503" s="297"/>
      <c r="E503" s="297"/>
      <c r="F503" s="297"/>
      <c r="G503" s="297"/>
      <c r="H503" s="297"/>
      <c r="I503" s="297"/>
      <c r="J503" s="297"/>
      <c r="K503" s="297"/>
      <c r="L503" s="297"/>
      <c r="M503" s="297"/>
      <c r="N503" s="297"/>
      <c r="O503" s="297"/>
      <c r="P503" s="297"/>
      <c r="Q503" s="289"/>
      <c r="R503" s="289"/>
      <c r="S503" s="289"/>
      <c r="T503" s="289"/>
      <c r="U503" s="289"/>
      <c r="V503" s="289"/>
      <c r="W503" s="289"/>
      <c r="X503" s="289"/>
      <c r="Y503" s="289"/>
      <c r="Z503" s="289"/>
      <c r="AA503" s="289"/>
      <c r="AB503" s="289"/>
      <c r="AC503" s="289"/>
      <c r="AD503" s="289"/>
      <c r="AE503" s="289"/>
      <c r="AF503" s="289"/>
      <c r="AG503" s="289"/>
      <c r="AH503" s="289"/>
      <c r="AI503" s="289"/>
      <c r="AJ503" s="289"/>
      <c r="AK503" s="289"/>
      <c r="AL503" s="289"/>
      <c r="AM503" s="289"/>
      <c r="AN503" s="289"/>
      <c r="AO503" s="289"/>
      <c r="AP503" s="289"/>
      <c r="AQ503" s="289"/>
      <c r="AR503" s="289"/>
      <c r="AS503" s="289"/>
      <c r="AT503" s="289"/>
      <c r="AU503" s="289"/>
      <c r="AV503" s="289"/>
      <c r="AW503" s="289"/>
      <c r="AX503" s="289"/>
      <c r="AY503" s="289"/>
      <c r="AZ503" s="289"/>
      <c r="BA503" s="289"/>
      <c r="BB503" s="289"/>
      <c r="BC503" s="289"/>
      <c r="BD503" s="289"/>
      <c r="BE503" s="289"/>
      <c r="BF503" s="289"/>
      <c r="BG503" s="289"/>
      <c r="BH503" s="289"/>
      <c r="BI503" s="289"/>
      <c r="BJ503" s="289"/>
      <c r="BK503" s="289"/>
      <c r="BL503" s="289"/>
      <c r="BM503" s="289"/>
      <c r="BN503" s="289"/>
      <c r="BO503" s="289"/>
      <c r="BP503" s="289"/>
      <c r="BQ503" s="289"/>
      <c r="BR503" s="289"/>
      <c r="BS503" s="289"/>
      <c r="BT503" s="289"/>
    </row>
    <row r="504" spans="1:72" ht="12.75" x14ac:dyDescent="0.2">
      <c r="A504" s="297"/>
      <c r="B504" s="297"/>
      <c r="C504" s="297"/>
      <c r="D504" s="297"/>
      <c r="E504" s="297"/>
      <c r="F504" s="297"/>
      <c r="G504" s="297"/>
      <c r="H504" s="297"/>
      <c r="I504" s="297"/>
      <c r="J504" s="297"/>
      <c r="K504" s="297"/>
      <c r="L504" s="297"/>
      <c r="M504" s="297"/>
      <c r="N504" s="297"/>
      <c r="O504" s="297"/>
      <c r="P504" s="297"/>
      <c r="Q504" s="289"/>
      <c r="R504" s="289"/>
      <c r="S504" s="289"/>
      <c r="T504" s="289"/>
      <c r="U504" s="289"/>
      <c r="V504" s="289"/>
      <c r="W504" s="289"/>
      <c r="X504" s="289"/>
      <c r="Y504" s="289"/>
      <c r="Z504" s="289"/>
      <c r="AA504" s="289"/>
      <c r="AB504" s="289"/>
      <c r="AC504" s="289"/>
      <c r="AD504" s="289"/>
      <c r="AE504" s="289"/>
      <c r="AF504" s="289"/>
      <c r="AG504" s="289"/>
      <c r="AH504" s="289"/>
      <c r="AI504" s="289"/>
      <c r="AJ504" s="289"/>
      <c r="AK504" s="289"/>
      <c r="AL504" s="289"/>
      <c r="AM504" s="289"/>
      <c r="AN504" s="289"/>
      <c r="AO504" s="289"/>
      <c r="AP504" s="289"/>
      <c r="AQ504" s="289"/>
      <c r="AR504" s="289"/>
      <c r="AS504" s="289"/>
      <c r="AT504" s="289"/>
      <c r="AU504" s="289"/>
      <c r="AV504" s="289"/>
      <c r="AW504" s="289"/>
      <c r="AX504" s="289"/>
      <c r="AY504" s="289"/>
      <c r="AZ504" s="289"/>
      <c r="BA504" s="289"/>
      <c r="BB504" s="289"/>
      <c r="BC504" s="289"/>
      <c r="BD504" s="289"/>
      <c r="BE504" s="289"/>
      <c r="BF504" s="289"/>
      <c r="BG504" s="289"/>
      <c r="BH504" s="289"/>
      <c r="BI504" s="289"/>
      <c r="BJ504" s="289"/>
      <c r="BK504" s="289"/>
      <c r="BL504" s="289"/>
      <c r="BM504" s="289"/>
      <c r="BN504" s="289"/>
      <c r="BO504" s="289"/>
      <c r="BP504" s="289"/>
      <c r="BQ504" s="289"/>
      <c r="BR504" s="289"/>
      <c r="BS504" s="289"/>
      <c r="BT504" s="289"/>
    </row>
    <row r="505" spans="1:72" ht="12.75" x14ac:dyDescent="0.2">
      <c r="A505" s="297"/>
      <c r="B505" s="297"/>
      <c r="C505" s="297"/>
      <c r="D505" s="297"/>
      <c r="E505" s="297"/>
      <c r="F505" s="297"/>
      <c r="G505" s="297"/>
      <c r="H505" s="297"/>
      <c r="I505" s="297"/>
      <c r="J505" s="297"/>
      <c r="K505" s="297"/>
      <c r="L505" s="297"/>
      <c r="M505" s="297"/>
      <c r="N505" s="297"/>
      <c r="O505" s="297"/>
      <c r="P505" s="297"/>
      <c r="Q505" s="289"/>
      <c r="R505" s="289"/>
      <c r="S505" s="289"/>
      <c r="T505" s="289"/>
      <c r="U505" s="289"/>
      <c r="V505" s="289"/>
      <c r="W505" s="289"/>
      <c r="X505" s="289"/>
      <c r="Y505" s="289"/>
      <c r="Z505" s="289"/>
      <c r="AA505" s="289"/>
      <c r="AB505" s="289"/>
      <c r="AC505" s="289"/>
      <c r="AD505" s="289"/>
      <c r="AE505" s="289"/>
      <c r="AF505" s="289"/>
      <c r="AG505" s="289"/>
      <c r="AH505" s="289"/>
      <c r="AI505" s="289"/>
      <c r="AJ505" s="289"/>
      <c r="AK505" s="289"/>
      <c r="AL505" s="289"/>
      <c r="AM505" s="289"/>
      <c r="AN505" s="289"/>
      <c r="AO505" s="289"/>
      <c r="AP505" s="289"/>
      <c r="AQ505" s="289"/>
      <c r="AR505" s="289"/>
      <c r="AS505" s="289"/>
      <c r="AT505" s="289"/>
      <c r="AU505" s="289"/>
      <c r="AV505" s="289"/>
      <c r="AW505" s="289"/>
      <c r="AX505" s="289"/>
      <c r="AY505" s="289"/>
      <c r="AZ505" s="289"/>
      <c r="BA505" s="289"/>
      <c r="BB505" s="289"/>
      <c r="BC505" s="289"/>
      <c r="BD505" s="289"/>
      <c r="BE505" s="289"/>
      <c r="BF505" s="289"/>
      <c r="BG505" s="289"/>
      <c r="BH505" s="289"/>
      <c r="BI505" s="289"/>
      <c r="BJ505" s="289"/>
      <c r="BK505" s="289"/>
      <c r="BL505" s="289"/>
      <c r="BM505" s="289"/>
      <c r="BN505" s="289"/>
      <c r="BO505" s="289"/>
      <c r="BP505" s="289"/>
      <c r="BQ505" s="289"/>
      <c r="BR505" s="289"/>
      <c r="BS505" s="289"/>
      <c r="BT505" s="289"/>
    </row>
    <row r="506" spans="1:72" ht="12.75" x14ac:dyDescent="0.2">
      <c r="A506" s="297"/>
      <c r="B506" s="297"/>
      <c r="C506" s="297"/>
      <c r="D506" s="297"/>
      <c r="E506" s="297"/>
      <c r="F506" s="297"/>
      <c r="G506" s="297"/>
      <c r="H506" s="297"/>
      <c r="I506" s="297"/>
      <c r="J506" s="297"/>
      <c r="K506" s="297"/>
      <c r="L506" s="297"/>
      <c r="M506" s="297"/>
      <c r="N506" s="297"/>
      <c r="O506" s="297"/>
      <c r="P506" s="297"/>
      <c r="Q506" s="289"/>
      <c r="R506" s="289"/>
      <c r="S506" s="289"/>
      <c r="T506" s="289"/>
      <c r="U506" s="289"/>
      <c r="V506" s="289"/>
      <c r="W506" s="289"/>
      <c r="X506" s="289"/>
      <c r="Y506" s="289"/>
      <c r="Z506" s="289"/>
      <c r="AA506" s="289"/>
      <c r="AB506" s="289"/>
      <c r="AC506" s="289"/>
      <c r="AD506" s="289"/>
      <c r="AE506" s="289"/>
      <c r="AF506" s="289"/>
      <c r="AG506" s="289"/>
      <c r="AH506" s="289"/>
      <c r="AI506" s="289"/>
      <c r="AJ506" s="289"/>
      <c r="AK506" s="289"/>
      <c r="AL506" s="289"/>
      <c r="AM506" s="289"/>
      <c r="AN506" s="289"/>
      <c r="AO506" s="289"/>
      <c r="AP506" s="289"/>
      <c r="AQ506" s="289"/>
      <c r="AR506" s="289"/>
      <c r="AS506" s="289"/>
      <c r="AT506" s="289"/>
      <c r="AU506" s="289"/>
      <c r="AV506" s="289"/>
      <c r="AW506" s="289"/>
      <c r="AX506" s="289"/>
      <c r="AY506" s="289"/>
      <c r="AZ506" s="289"/>
      <c r="BA506" s="289"/>
      <c r="BB506" s="289"/>
      <c r="BC506" s="289"/>
      <c r="BD506" s="289"/>
      <c r="BE506" s="289"/>
      <c r="BF506" s="289"/>
      <c r="BG506" s="289"/>
      <c r="BH506" s="289"/>
      <c r="BI506" s="289"/>
      <c r="BJ506" s="289"/>
      <c r="BK506" s="289"/>
      <c r="BL506" s="289"/>
      <c r="BM506" s="289"/>
      <c r="BN506" s="289"/>
      <c r="BO506" s="289"/>
      <c r="BP506" s="289"/>
      <c r="BQ506" s="289"/>
      <c r="BR506" s="289"/>
      <c r="BS506" s="289"/>
      <c r="BT506" s="289"/>
    </row>
    <row r="507" spans="1:72" ht="12.75" x14ac:dyDescent="0.2">
      <c r="A507" s="297"/>
      <c r="B507" s="297"/>
      <c r="C507" s="297"/>
      <c r="D507" s="297"/>
      <c r="E507" s="297"/>
      <c r="F507" s="297"/>
      <c r="G507" s="297"/>
      <c r="H507" s="297"/>
      <c r="I507" s="297"/>
      <c r="J507" s="297"/>
      <c r="K507" s="297"/>
      <c r="L507" s="297"/>
      <c r="M507" s="297"/>
      <c r="N507" s="297"/>
      <c r="O507" s="297"/>
      <c r="P507" s="297"/>
      <c r="Q507" s="289"/>
      <c r="R507" s="289"/>
      <c r="S507" s="289"/>
      <c r="T507" s="289"/>
      <c r="U507" s="289"/>
      <c r="V507" s="289"/>
      <c r="W507" s="289"/>
      <c r="X507" s="289"/>
      <c r="Y507" s="289"/>
      <c r="Z507" s="289"/>
      <c r="AA507" s="289"/>
      <c r="AB507" s="289"/>
      <c r="AC507" s="289"/>
      <c r="AD507" s="289"/>
      <c r="AE507" s="289"/>
      <c r="AF507" s="289"/>
      <c r="AG507" s="289"/>
      <c r="AH507" s="289"/>
      <c r="AI507" s="289"/>
      <c r="AJ507" s="289"/>
      <c r="AK507" s="289"/>
      <c r="AL507" s="289"/>
      <c r="AM507" s="289"/>
      <c r="AN507" s="289"/>
      <c r="AO507" s="289"/>
      <c r="AP507" s="289"/>
      <c r="AQ507" s="289"/>
      <c r="AR507" s="289"/>
      <c r="AS507" s="289"/>
      <c r="AT507" s="289"/>
      <c r="AU507" s="289"/>
      <c r="AV507" s="289"/>
      <c r="AW507" s="289"/>
      <c r="AX507" s="289"/>
      <c r="AY507" s="289"/>
      <c r="AZ507" s="289"/>
      <c r="BA507" s="289"/>
      <c r="BB507" s="289"/>
      <c r="BC507" s="289"/>
      <c r="BD507" s="289"/>
      <c r="BE507" s="289"/>
      <c r="BF507" s="289"/>
      <c r="BG507" s="289"/>
      <c r="BH507" s="289"/>
      <c r="BI507" s="289"/>
      <c r="BJ507" s="289"/>
      <c r="BK507" s="289"/>
      <c r="BL507" s="289"/>
      <c r="BM507" s="289"/>
      <c r="BN507" s="289"/>
      <c r="BO507" s="289"/>
      <c r="BP507" s="289"/>
      <c r="BQ507" s="289"/>
      <c r="BR507" s="289"/>
      <c r="BS507" s="289"/>
      <c r="BT507" s="289"/>
    </row>
    <row r="508" spans="1:72" ht="12.75" x14ac:dyDescent="0.2">
      <c r="A508" s="297"/>
      <c r="B508" s="297"/>
      <c r="C508" s="297"/>
      <c r="D508" s="297"/>
      <c r="E508" s="297"/>
      <c r="F508" s="297"/>
      <c r="G508" s="297"/>
      <c r="H508" s="297"/>
      <c r="I508" s="297"/>
      <c r="J508" s="297"/>
      <c r="K508" s="297"/>
      <c r="L508" s="297"/>
      <c r="M508" s="297"/>
      <c r="N508" s="297"/>
      <c r="O508" s="297"/>
      <c r="P508" s="297"/>
      <c r="Q508" s="289"/>
      <c r="R508" s="289"/>
      <c r="S508" s="289"/>
      <c r="T508" s="289"/>
      <c r="U508" s="289"/>
      <c r="V508" s="289"/>
      <c r="W508" s="289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289"/>
      <c r="AL508" s="289"/>
      <c r="AM508" s="289"/>
      <c r="AN508" s="289"/>
      <c r="AO508" s="289"/>
      <c r="AP508" s="289"/>
      <c r="AQ508" s="289"/>
      <c r="AR508" s="289"/>
      <c r="AS508" s="289"/>
      <c r="AT508" s="289"/>
      <c r="AU508" s="289"/>
      <c r="AV508" s="289"/>
      <c r="AW508" s="289"/>
      <c r="AX508" s="289"/>
      <c r="AY508" s="289"/>
      <c r="AZ508" s="289"/>
      <c r="BA508" s="289"/>
      <c r="BB508" s="289"/>
      <c r="BC508" s="289"/>
      <c r="BD508" s="289"/>
      <c r="BE508" s="289"/>
      <c r="BF508" s="289"/>
      <c r="BG508" s="289"/>
      <c r="BH508" s="289"/>
      <c r="BI508" s="289"/>
      <c r="BJ508" s="289"/>
      <c r="BK508" s="289"/>
      <c r="BL508" s="289"/>
      <c r="BM508" s="289"/>
      <c r="BN508" s="289"/>
      <c r="BO508" s="289"/>
      <c r="BP508" s="289"/>
      <c r="BQ508" s="289"/>
      <c r="BR508" s="289"/>
      <c r="BS508" s="289"/>
      <c r="BT508" s="289"/>
    </row>
    <row r="509" spans="1:72" ht="12.75" x14ac:dyDescent="0.2">
      <c r="A509" s="297"/>
      <c r="B509" s="297"/>
      <c r="C509" s="297"/>
      <c r="D509" s="297"/>
      <c r="E509" s="297"/>
      <c r="F509" s="297"/>
      <c r="G509" s="297"/>
      <c r="H509" s="297"/>
      <c r="I509" s="297"/>
      <c r="J509" s="297"/>
      <c r="K509" s="297"/>
      <c r="L509" s="297"/>
      <c r="M509" s="297"/>
      <c r="N509" s="297"/>
      <c r="O509" s="297"/>
      <c r="P509" s="297"/>
      <c r="Q509" s="289"/>
      <c r="R509" s="289"/>
      <c r="S509" s="289"/>
      <c r="T509" s="289"/>
      <c r="U509" s="289"/>
      <c r="V509" s="289"/>
      <c r="W509" s="289"/>
      <c r="X509" s="289"/>
      <c r="Y509" s="289"/>
      <c r="Z509" s="289"/>
      <c r="AA509" s="289"/>
      <c r="AB509" s="289"/>
      <c r="AC509" s="289"/>
      <c r="AD509" s="289"/>
      <c r="AE509" s="289"/>
      <c r="AF509" s="289"/>
      <c r="AG509" s="289"/>
      <c r="AH509" s="289"/>
      <c r="AI509" s="289"/>
      <c r="AJ509" s="289"/>
      <c r="AK509" s="289"/>
      <c r="AL509" s="289"/>
      <c r="AM509" s="289"/>
      <c r="AN509" s="289"/>
      <c r="AO509" s="289"/>
      <c r="AP509" s="289"/>
      <c r="AQ509" s="289"/>
      <c r="AR509" s="289"/>
      <c r="AS509" s="289"/>
      <c r="AT509" s="289"/>
      <c r="AU509" s="289"/>
      <c r="AV509" s="289"/>
      <c r="AW509" s="289"/>
      <c r="AX509" s="289"/>
      <c r="AY509" s="289"/>
      <c r="AZ509" s="289"/>
      <c r="BA509" s="289"/>
      <c r="BB509" s="289"/>
      <c r="BC509" s="289"/>
      <c r="BD509" s="289"/>
      <c r="BE509" s="289"/>
      <c r="BF509" s="289"/>
      <c r="BG509" s="289"/>
      <c r="BH509" s="289"/>
      <c r="BI509" s="289"/>
      <c r="BJ509" s="289"/>
      <c r="BK509" s="289"/>
      <c r="BL509" s="289"/>
      <c r="BM509" s="289"/>
      <c r="BN509" s="289"/>
      <c r="BO509" s="289"/>
      <c r="BP509" s="289"/>
      <c r="BQ509" s="289"/>
      <c r="BR509" s="289"/>
      <c r="BS509" s="289"/>
      <c r="BT509" s="289"/>
    </row>
    <row r="510" spans="1:72" ht="12.75" x14ac:dyDescent="0.2">
      <c r="A510" s="297"/>
      <c r="B510" s="297"/>
      <c r="C510" s="297"/>
      <c r="D510" s="297"/>
      <c r="E510" s="297"/>
      <c r="F510" s="297"/>
      <c r="G510" s="297"/>
      <c r="H510" s="297"/>
      <c r="I510" s="297"/>
      <c r="J510" s="297"/>
      <c r="K510" s="297"/>
      <c r="L510" s="297"/>
      <c r="M510" s="297"/>
      <c r="N510" s="297"/>
      <c r="O510" s="297"/>
      <c r="P510" s="297"/>
      <c r="Q510" s="289"/>
      <c r="R510" s="289"/>
      <c r="S510" s="289"/>
      <c r="T510" s="289"/>
      <c r="U510" s="289"/>
      <c r="V510" s="289"/>
      <c r="W510" s="289"/>
      <c r="X510" s="289"/>
      <c r="Y510" s="289"/>
      <c r="Z510" s="289"/>
      <c r="AA510" s="289"/>
      <c r="AB510" s="289"/>
      <c r="AC510" s="289"/>
      <c r="AD510" s="289"/>
      <c r="AE510" s="289"/>
      <c r="AF510" s="289"/>
      <c r="AG510" s="289"/>
      <c r="AH510" s="289"/>
      <c r="AI510" s="289"/>
      <c r="AJ510" s="289"/>
      <c r="AK510" s="289"/>
      <c r="AL510" s="289"/>
      <c r="AM510" s="289"/>
      <c r="AN510" s="289"/>
      <c r="AO510" s="289"/>
      <c r="AP510" s="289"/>
      <c r="AQ510" s="289"/>
      <c r="AR510" s="289"/>
      <c r="AS510" s="289"/>
      <c r="AT510" s="289"/>
      <c r="AU510" s="289"/>
      <c r="AV510" s="289"/>
      <c r="AW510" s="289"/>
      <c r="AX510" s="289"/>
      <c r="AY510" s="289"/>
      <c r="AZ510" s="289"/>
      <c r="BA510" s="289"/>
      <c r="BB510" s="289"/>
      <c r="BC510" s="289"/>
      <c r="BD510" s="289"/>
      <c r="BE510" s="289"/>
      <c r="BF510" s="289"/>
      <c r="BG510" s="289"/>
      <c r="BH510" s="289"/>
      <c r="BI510" s="289"/>
      <c r="BJ510" s="289"/>
      <c r="BK510" s="289"/>
      <c r="BL510" s="289"/>
      <c r="BM510" s="289"/>
      <c r="BN510" s="289"/>
      <c r="BO510" s="289"/>
      <c r="BP510" s="289"/>
      <c r="BQ510" s="289"/>
      <c r="BR510" s="289"/>
      <c r="BS510" s="289"/>
      <c r="BT510" s="289"/>
    </row>
    <row r="511" spans="1:72" ht="12.75" x14ac:dyDescent="0.2">
      <c r="A511" s="297"/>
      <c r="B511" s="297"/>
      <c r="C511" s="297"/>
      <c r="D511" s="297"/>
      <c r="E511" s="297"/>
      <c r="F511" s="297"/>
      <c r="G511" s="297"/>
      <c r="H511" s="297"/>
      <c r="I511" s="297"/>
      <c r="J511" s="297"/>
      <c r="K511" s="297"/>
      <c r="L511" s="297"/>
      <c r="M511" s="297"/>
      <c r="N511" s="297"/>
      <c r="O511" s="297"/>
      <c r="P511" s="297"/>
      <c r="Q511" s="289"/>
      <c r="R511" s="289"/>
      <c r="S511" s="289"/>
      <c r="T511" s="289"/>
      <c r="U511" s="289"/>
      <c r="V511" s="289"/>
      <c r="W511" s="289"/>
      <c r="X511" s="289"/>
      <c r="Y511" s="289"/>
      <c r="Z511" s="289"/>
      <c r="AA511" s="289"/>
      <c r="AB511" s="289"/>
      <c r="AC511" s="289"/>
      <c r="AD511" s="289"/>
      <c r="AE511" s="289"/>
      <c r="AF511" s="289"/>
      <c r="AG511" s="289"/>
      <c r="AH511" s="289"/>
      <c r="AI511" s="289"/>
      <c r="AJ511" s="289"/>
      <c r="AK511" s="289"/>
      <c r="AL511" s="289"/>
      <c r="AM511" s="289"/>
      <c r="AN511" s="289"/>
      <c r="AO511" s="289"/>
      <c r="AP511" s="289"/>
      <c r="AQ511" s="289"/>
      <c r="AR511" s="289"/>
      <c r="AS511" s="289"/>
      <c r="AT511" s="289"/>
      <c r="AU511" s="289"/>
      <c r="AV511" s="289"/>
      <c r="AW511" s="289"/>
      <c r="AX511" s="289"/>
      <c r="AY511" s="289"/>
      <c r="AZ511" s="289"/>
      <c r="BA511" s="289"/>
      <c r="BB511" s="289"/>
      <c r="BC511" s="289"/>
      <c r="BD511" s="289"/>
      <c r="BE511" s="289"/>
      <c r="BF511" s="289"/>
      <c r="BG511" s="289"/>
      <c r="BH511" s="289"/>
      <c r="BI511" s="289"/>
      <c r="BJ511" s="289"/>
      <c r="BK511" s="289"/>
      <c r="BL511" s="289"/>
      <c r="BM511" s="289"/>
      <c r="BN511" s="289"/>
      <c r="BO511" s="289"/>
      <c r="BP511" s="289"/>
      <c r="BQ511" s="289"/>
      <c r="BR511" s="289"/>
      <c r="BS511" s="289"/>
      <c r="BT511" s="289"/>
    </row>
    <row r="512" spans="1:72" ht="12.75" x14ac:dyDescent="0.2">
      <c r="A512" s="297"/>
      <c r="B512" s="297"/>
      <c r="C512" s="297"/>
      <c r="D512" s="297"/>
      <c r="E512" s="297"/>
      <c r="F512" s="297"/>
      <c r="G512" s="297"/>
      <c r="H512" s="297"/>
      <c r="I512" s="297"/>
      <c r="J512" s="297"/>
      <c r="K512" s="297"/>
      <c r="L512" s="297"/>
      <c r="M512" s="297"/>
      <c r="N512" s="297"/>
      <c r="O512" s="297"/>
      <c r="P512" s="297"/>
      <c r="Q512" s="289"/>
      <c r="R512" s="289"/>
      <c r="S512" s="289"/>
      <c r="T512" s="289"/>
      <c r="U512" s="289"/>
      <c r="V512" s="289"/>
      <c r="W512" s="289"/>
      <c r="X512" s="289"/>
      <c r="Y512" s="289"/>
      <c r="Z512" s="289"/>
      <c r="AA512" s="289"/>
      <c r="AB512" s="289"/>
      <c r="AC512" s="289"/>
      <c r="AD512" s="289"/>
      <c r="AE512" s="289"/>
      <c r="AF512" s="289"/>
      <c r="AG512" s="289"/>
      <c r="AH512" s="289"/>
      <c r="AI512" s="289"/>
      <c r="AJ512" s="289"/>
      <c r="AK512" s="289"/>
      <c r="AL512" s="289"/>
      <c r="AM512" s="289"/>
      <c r="AN512" s="289"/>
      <c r="AO512" s="289"/>
      <c r="AP512" s="289"/>
      <c r="AQ512" s="289"/>
      <c r="AR512" s="289"/>
      <c r="AS512" s="289"/>
      <c r="AT512" s="289"/>
      <c r="AU512" s="289"/>
      <c r="AV512" s="289"/>
      <c r="AW512" s="289"/>
      <c r="AX512" s="289"/>
      <c r="AY512" s="289"/>
      <c r="AZ512" s="289"/>
      <c r="BA512" s="289"/>
      <c r="BB512" s="289"/>
      <c r="BC512" s="289"/>
      <c r="BD512" s="289"/>
      <c r="BE512" s="289"/>
      <c r="BF512" s="289"/>
      <c r="BG512" s="289"/>
      <c r="BH512" s="289"/>
      <c r="BI512" s="289"/>
      <c r="BJ512" s="289"/>
      <c r="BK512" s="289"/>
      <c r="BL512" s="289"/>
      <c r="BM512" s="289"/>
      <c r="BN512" s="289"/>
      <c r="BO512" s="289"/>
      <c r="BP512" s="289"/>
      <c r="BQ512" s="289"/>
      <c r="BR512" s="289"/>
      <c r="BS512" s="289"/>
      <c r="BT512" s="289"/>
    </row>
    <row r="513" spans="1:72" ht="12.75" x14ac:dyDescent="0.2">
      <c r="A513" s="297"/>
      <c r="B513" s="297"/>
      <c r="C513" s="297"/>
      <c r="D513" s="297"/>
      <c r="E513" s="297"/>
      <c r="F513" s="297"/>
      <c r="G513" s="297"/>
      <c r="H513" s="297"/>
      <c r="I513" s="297"/>
      <c r="J513" s="297"/>
      <c r="K513" s="297"/>
      <c r="L513" s="297"/>
      <c r="M513" s="297"/>
      <c r="N513" s="297"/>
      <c r="O513" s="297"/>
      <c r="P513" s="297"/>
      <c r="Q513" s="289"/>
      <c r="R513" s="289"/>
      <c r="S513" s="289"/>
      <c r="T513" s="289"/>
      <c r="U513" s="289"/>
      <c r="V513" s="289"/>
      <c r="W513" s="289"/>
      <c r="X513" s="289"/>
      <c r="Y513" s="289"/>
      <c r="Z513" s="289"/>
      <c r="AA513" s="289"/>
      <c r="AB513" s="289"/>
      <c r="AC513" s="289"/>
      <c r="AD513" s="289"/>
      <c r="AE513" s="289"/>
      <c r="AF513" s="289"/>
      <c r="AG513" s="289"/>
      <c r="AH513" s="289"/>
      <c r="AI513" s="289"/>
      <c r="AJ513" s="289"/>
      <c r="AK513" s="289"/>
      <c r="AL513" s="289"/>
      <c r="AM513" s="289"/>
      <c r="AN513" s="289"/>
      <c r="AO513" s="289"/>
      <c r="AP513" s="289"/>
      <c r="AQ513" s="289"/>
      <c r="AR513" s="289"/>
      <c r="AS513" s="289"/>
      <c r="AT513" s="289"/>
      <c r="AU513" s="289"/>
      <c r="AV513" s="289"/>
      <c r="AW513" s="289"/>
      <c r="AX513" s="289"/>
      <c r="AY513" s="289"/>
      <c r="AZ513" s="289"/>
      <c r="BA513" s="289"/>
      <c r="BB513" s="289"/>
      <c r="BC513" s="289"/>
      <c r="BD513" s="289"/>
      <c r="BE513" s="289"/>
      <c r="BF513" s="289"/>
      <c r="BG513" s="289"/>
      <c r="BH513" s="289"/>
      <c r="BI513" s="289"/>
      <c r="BJ513" s="289"/>
      <c r="BK513" s="289"/>
      <c r="BL513" s="289"/>
      <c r="BM513" s="289"/>
      <c r="BN513" s="289"/>
      <c r="BO513" s="289"/>
      <c r="BP513" s="289"/>
      <c r="BQ513" s="289"/>
      <c r="BR513" s="289"/>
      <c r="BS513" s="289"/>
      <c r="BT513" s="289"/>
    </row>
    <row r="514" spans="1:72" ht="12.75" x14ac:dyDescent="0.2">
      <c r="A514" s="297"/>
      <c r="B514" s="297"/>
      <c r="C514" s="297"/>
      <c r="D514" s="297"/>
      <c r="E514" s="297"/>
      <c r="F514" s="297"/>
      <c r="G514" s="297"/>
      <c r="H514" s="297"/>
      <c r="I514" s="297"/>
      <c r="J514" s="297"/>
      <c r="K514" s="297"/>
      <c r="L514" s="297"/>
      <c r="M514" s="297"/>
      <c r="N514" s="297"/>
      <c r="O514" s="297"/>
      <c r="P514" s="297"/>
      <c r="Q514" s="289"/>
      <c r="R514" s="289"/>
      <c r="S514" s="289"/>
      <c r="T514" s="289"/>
      <c r="U514" s="289"/>
      <c r="V514" s="289"/>
      <c r="W514" s="289"/>
      <c r="X514" s="289"/>
      <c r="Y514" s="289"/>
      <c r="Z514" s="289"/>
      <c r="AA514" s="289"/>
      <c r="AB514" s="289"/>
      <c r="AC514" s="289"/>
      <c r="AD514" s="289"/>
      <c r="AE514" s="289"/>
      <c r="AF514" s="289"/>
      <c r="AG514" s="289"/>
      <c r="AH514" s="289"/>
      <c r="AI514" s="289"/>
      <c r="AJ514" s="289"/>
      <c r="AK514" s="289"/>
      <c r="AL514" s="289"/>
      <c r="AM514" s="289"/>
      <c r="AN514" s="289"/>
      <c r="AO514" s="289"/>
      <c r="AP514" s="289"/>
      <c r="AQ514" s="289"/>
      <c r="AR514" s="289"/>
      <c r="AS514" s="289"/>
      <c r="AT514" s="289"/>
      <c r="AU514" s="289"/>
      <c r="AV514" s="289"/>
      <c r="AW514" s="289"/>
      <c r="AX514" s="289"/>
      <c r="AY514" s="289"/>
      <c r="AZ514" s="289"/>
      <c r="BA514" s="289"/>
      <c r="BB514" s="289"/>
      <c r="BC514" s="289"/>
      <c r="BD514" s="289"/>
      <c r="BE514" s="289"/>
      <c r="BF514" s="289"/>
      <c r="BG514" s="289"/>
      <c r="BH514" s="289"/>
      <c r="BI514" s="289"/>
      <c r="BJ514" s="289"/>
      <c r="BK514" s="289"/>
      <c r="BL514" s="289"/>
      <c r="BM514" s="289"/>
      <c r="BN514" s="289"/>
      <c r="BO514" s="289"/>
      <c r="BP514" s="289"/>
      <c r="BQ514" s="289"/>
      <c r="BR514" s="289"/>
      <c r="BS514" s="289"/>
      <c r="BT514" s="289"/>
    </row>
    <row r="515" spans="1:72" ht="12.75" x14ac:dyDescent="0.2">
      <c r="A515" s="297"/>
      <c r="B515" s="297"/>
      <c r="C515" s="297"/>
      <c r="D515" s="297"/>
      <c r="E515" s="297"/>
      <c r="F515" s="297"/>
      <c r="G515" s="297"/>
      <c r="H515" s="297"/>
      <c r="I515" s="297"/>
      <c r="J515" s="297"/>
      <c r="K515" s="297"/>
      <c r="L515" s="297"/>
      <c r="M515" s="297"/>
      <c r="N515" s="297"/>
      <c r="O515" s="297"/>
      <c r="P515" s="297"/>
      <c r="Q515" s="289"/>
      <c r="R515" s="289"/>
      <c r="S515" s="289"/>
      <c r="T515" s="289"/>
      <c r="U515" s="289"/>
      <c r="V515" s="289"/>
      <c r="W515" s="289"/>
      <c r="X515" s="289"/>
      <c r="Y515" s="289"/>
      <c r="Z515" s="289"/>
      <c r="AA515" s="289"/>
      <c r="AB515" s="289"/>
      <c r="AC515" s="289"/>
      <c r="AD515" s="289"/>
      <c r="AE515" s="289"/>
      <c r="AF515" s="289"/>
      <c r="AG515" s="289"/>
      <c r="AH515" s="289"/>
      <c r="AI515" s="289"/>
      <c r="AJ515" s="289"/>
      <c r="AK515" s="289"/>
      <c r="AL515" s="289"/>
      <c r="AM515" s="289"/>
      <c r="AN515" s="289"/>
      <c r="AO515" s="289"/>
      <c r="AP515" s="289"/>
      <c r="AQ515" s="289"/>
      <c r="AR515" s="289"/>
      <c r="AS515" s="289"/>
      <c r="AT515" s="289"/>
      <c r="AU515" s="289"/>
      <c r="AV515" s="289"/>
      <c r="AW515" s="289"/>
      <c r="AX515" s="289"/>
      <c r="AY515" s="289"/>
      <c r="AZ515" s="289"/>
      <c r="BA515" s="289"/>
      <c r="BB515" s="289"/>
      <c r="BC515" s="289"/>
      <c r="BD515" s="289"/>
      <c r="BE515" s="289"/>
      <c r="BF515" s="289"/>
      <c r="BG515" s="289"/>
      <c r="BH515" s="289"/>
      <c r="BI515" s="289"/>
      <c r="BJ515" s="289"/>
      <c r="BK515" s="289"/>
      <c r="BL515" s="289"/>
      <c r="BM515" s="289"/>
      <c r="BN515" s="289"/>
      <c r="BO515" s="289"/>
      <c r="BP515" s="289"/>
      <c r="BQ515" s="289"/>
      <c r="BR515" s="289"/>
      <c r="BS515" s="289"/>
      <c r="BT515" s="289"/>
    </row>
    <row r="516" spans="1:72" ht="12.75" x14ac:dyDescent="0.2">
      <c r="A516" s="297"/>
      <c r="B516" s="297"/>
      <c r="C516" s="297"/>
      <c r="D516" s="297"/>
      <c r="E516" s="297"/>
      <c r="F516" s="297"/>
      <c r="G516" s="297"/>
      <c r="H516" s="297"/>
      <c r="I516" s="297"/>
      <c r="J516" s="297"/>
      <c r="K516" s="297"/>
      <c r="L516" s="297"/>
      <c r="M516" s="297"/>
      <c r="N516" s="297"/>
      <c r="O516" s="297"/>
      <c r="P516" s="297"/>
      <c r="Q516" s="289"/>
      <c r="R516" s="289"/>
      <c r="S516" s="289"/>
      <c r="T516" s="289"/>
      <c r="U516" s="289"/>
      <c r="V516" s="289"/>
      <c r="W516" s="289"/>
      <c r="X516" s="289"/>
      <c r="Y516" s="289"/>
      <c r="Z516" s="289"/>
      <c r="AA516" s="289"/>
      <c r="AB516" s="289"/>
      <c r="AC516" s="289"/>
      <c r="AD516" s="289"/>
      <c r="AE516" s="289"/>
      <c r="AF516" s="289"/>
      <c r="AG516" s="289"/>
      <c r="AH516" s="289"/>
      <c r="AI516" s="289"/>
      <c r="AJ516" s="289"/>
      <c r="AK516" s="289"/>
      <c r="AL516" s="289"/>
      <c r="AM516" s="289"/>
      <c r="AN516" s="289"/>
      <c r="AO516" s="289"/>
      <c r="AP516" s="289"/>
      <c r="AQ516" s="289"/>
      <c r="AR516" s="289"/>
      <c r="AS516" s="289"/>
      <c r="AT516" s="289"/>
      <c r="AU516" s="289"/>
      <c r="AV516" s="289"/>
      <c r="AW516" s="289"/>
      <c r="AX516" s="289"/>
      <c r="AY516" s="289"/>
      <c r="AZ516" s="289"/>
      <c r="BA516" s="289"/>
      <c r="BB516" s="289"/>
      <c r="BC516" s="289"/>
      <c r="BD516" s="289"/>
      <c r="BE516" s="289"/>
      <c r="BF516" s="289"/>
      <c r="BG516" s="289"/>
      <c r="BH516" s="289"/>
      <c r="BI516" s="289"/>
      <c r="BJ516" s="289"/>
      <c r="BK516" s="289"/>
      <c r="BL516" s="289"/>
      <c r="BM516" s="289"/>
      <c r="BN516" s="289"/>
      <c r="BO516" s="289"/>
      <c r="BP516" s="289"/>
      <c r="BQ516" s="289"/>
      <c r="BR516" s="289"/>
      <c r="BS516" s="289"/>
      <c r="BT516" s="289"/>
    </row>
    <row r="517" spans="1:72" ht="12.75" x14ac:dyDescent="0.2">
      <c r="A517" s="297"/>
      <c r="B517" s="297"/>
      <c r="C517" s="297"/>
      <c r="D517" s="297"/>
      <c r="E517" s="297"/>
      <c r="F517" s="297"/>
      <c r="G517" s="297"/>
      <c r="H517" s="297"/>
      <c r="I517" s="297"/>
      <c r="J517" s="297"/>
      <c r="K517" s="297"/>
      <c r="L517" s="297"/>
      <c r="M517" s="297"/>
      <c r="N517" s="297"/>
      <c r="O517" s="297"/>
      <c r="P517" s="297"/>
      <c r="Q517" s="289"/>
      <c r="R517" s="289"/>
      <c r="S517" s="289"/>
      <c r="T517" s="289"/>
      <c r="U517" s="289"/>
      <c r="V517" s="289"/>
      <c r="W517" s="289"/>
      <c r="X517" s="289"/>
      <c r="Y517" s="289"/>
      <c r="Z517" s="289"/>
      <c r="AA517" s="289"/>
      <c r="AB517" s="289"/>
      <c r="AC517" s="289"/>
      <c r="AD517" s="289"/>
      <c r="AE517" s="289"/>
      <c r="AF517" s="289"/>
      <c r="AG517" s="289"/>
      <c r="AH517" s="289"/>
      <c r="AI517" s="289"/>
      <c r="AJ517" s="289"/>
      <c r="AK517" s="289"/>
      <c r="AL517" s="289"/>
      <c r="AM517" s="289"/>
      <c r="AN517" s="289"/>
      <c r="AO517" s="289"/>
      <c r="AP517" s="289"/>
      <c r="AQ517" s="289"/>
      <c r="AR517" s="289"/>
      <c r="AS517" s="289"/>
      <c r="AT517" s="289"/>
      <c r="AU517" s="289"/>
      <c r="AV517" s="289"/>
      <c r="AW517" s="289"/>
      <c r="AX517" s="289"/>
      <c r="AY517" s="289"/>
      <c r="AZ517" s="289"/>
      <c r="BA517" s="289"/>
      <c r="BB517" s="289"/>
      <c r="BC517" s="289"/>
      <c r="BD517" s="289"/>
      <c r="BE517" s="289"/>
      <c r="BF517" s="289"/>
      <c r="BG517" s="289"/>
      <c r="BH517" s="289"/>
      <c r="BI517" s="289"/>
      <c r="BJ517" s="289"/>
      <c r="BK517" s="289"/>
      <c r="BL517" s="289"/>
      <c r="BM517" s="289"/>
      <c r="BN517" s="289"/>
      <c r="BO517" s="289"/>
      <c r="BP517" s="289"/>
      <c r="BQ517" s="289"/>
      <c r="BR517" s="289"/>
      <c r="BS517" s="289"/>
      <c r="BT517" s="289"/>
    </row>
    <row r="518" spans="1:72" ht="12.75" x14ac:dyDescent="0.2">
      <c r="A518" s="297"/>
      <c r="B518" s="297"/>
      <c r="C518" s="297"/>
      <c r="D518" s="297"/>
      <c r="E518" s="297"/>
      <c r="F518" s="297"/>
      <c r="G518" s="297"/>
      <c r="H518" s="297"/>
      <c r="I518" s="297"/>
      <c r="J518" s="297"/>
      <c r="K518" s="297"/>
      <c r="L518" s="297"/>
      <c r="M518" s="297"/>
      <c r="N518" s="297"/>
      <c r="O518" s="297"/>
      <c r="P518" s="297"/>
      <c r="Q518" s="289"/>
      <c r="R518" s="289"/>
      <c r="S518" s="289"/>
      <c r="T518" s="289"/>
      <c r="U518" s="289"/>
      <c r="V518" s="289"/>
      <c r="W518" s="289"/>
      <c r="X518" s="289"/>
      <c r="Y518" s="289"/>
      <c r="Z518" s="289"/>
      <c r="AA518" s="289"/>
      <c r="AB518" s="289"/>
      <c r="AC518" s="289"/>
      <c r="AD518" s="289"/>
      <c r="AE518" s="289"/>
      <c r="AF518" s="289"/>
      <c r="AG518" s="289"/>
      <c r="AH518" s="289"/>
      <c r="AI518" s="289"/>
      <c r="AJ518" s="289"/>
      <c r="AK518" s="289"/>
      <c r="AL518" s="289"/>
      <c r="AM518" s="289"/>
      <c r="AN518" s="289"/>
      <c r="AO518" s="289"/>
      <c r="AP518" s="289"/>
      <c r="AQ518" s="289"/>
      <c r="AR518" s="289"/>
      <c r="AS518" s="289"/>
      <c r="AT518" s="289"/>
      <c r="AU518" s="289"/>
      <c r="AV518" s="289"/>
      <c r="AW518" s="289"/>
      <c r="AX518" s="289"/>
      <c r="AY518" s="289"/>
      <c r="AZ518" s="289"/>
      <c r="BA518" s="289"/>
      <c r="BB518" s="289"/>
      <c r="BC518" s="289"/>
      <c r="BD518" s="289"/>
      <c r="BE518" s="289"/>
      <c r="BF518" s="289"/>
      <c r="BG518" s="289"/>
      <c r="BH518" s="289"/>
      <c r="BI518" s="289"/>
      <c r="BJ518" s="289"/>
      <c r="BK518" s="289"/>
      <c r="BL518" s="289"/>
      <c r="BM518" s="289"/>
      <c r="BN518" s="289"/>
      <c r="BO518" s="289"/>
      <c r="BP518" s="289"/>
      <c r="BQ518" s="289"/>
      <c r="BR518" s="289"/>
      <c r="BS518" s="289"/>
      <c r="BT518" s="289"/>
    </row>
    <row r="519" spans="1:72" ht="12.75" x14ac:dyDescent="0.2">
      <c r="A519" s="297"/>
      <c r="B519" s="297"/>
      <c r="C519" s="297"/>
      <c r="D519" s="297"/>
      <c r="E519" s="297"/>
      <c r="F519" s="297"/>
      <c r="G519" s="297"/>
      <c r="H519" s="297"/>
      <c r="I519" s="297"/>
      <c r="J519" s="297"/>
      <c r="K519" s="297"/>
      <c r="L519" s="297"/>
      <c r="M519" s="297"/>
      <c r="N519" s="297"/>
      <c r="O519" s="297"/>
      <c r="P519" s="297"/>
      <c r="Q519" s="289"/>
      <c r="R519" s="289"/>
      <c r="S519" s="289"/>
      <c r="T519" s="289"/>
      <c r="U519" s="289"/>
      <c r="V519" s="289"/>
      <c r="W519" s="289"/>
      <c r="X519" s="289"/>
      <c r="Y519" s="289"/>
      <c r="Z519" s="289"/>
      <c r="AA519" s="289"/>
      <c r="AB519" s="289"/>
      <c r="AC519" s="289"/>
      <c r="AD519" s="289"/>
      <c r="AE519" s="289"/>
      <c r="AF519" s="289"/>
      <c r="AG519" s="289"/>
      <c r="AH519" s="289"/>
      <c r="AI519" s="289"/>
      <c r="AJ519" s="289"/>
      <c r="AK519" s="289"/>
      <c r="AL519" s="289"/>
      <c r="AM519" s="289"/>
      <c r="AN519" s="289"/>
      <c r="AO519" s="289"/>
      <c r="AP519" s="289"/>
      <c r="AQ519" s="289"/>
      <c r="AR519" s="289"/>
      <c r="AS519" s="289"/>
      <c r="AT519" s="289"/>
      <c r="AU519" s="289"/>
      <c r="AV519" s="289"/>
      <c r="AW519" s="289"/>
      <c r="AX519" s="289"/>
      <c r="AY519" s="289"/>
      <c r="AZ519" s="289"/>
      <c r="BA519" s="289"/>
      <c r="BB519" s="289"/>
      <c r="BC519" s="289"/>
      <c r="BD519" s="289"/>
      <c r="BE519" s="289"/>
      <c r="BF519" s="289"/>
      <c r="BG519" s="289"/>
      <c r="BH519" s="289"/>
      <c r="BI519" s="289"/>
      <c r="BJ519" s="289"/>
      <c r="BK519" s="289"/>
      <c r="BL519" s="289"/>
      <c r="BM519" s="289"/>
      <c r="BN519" s="289"/>
      <c r="BO519" s="289"/>
      <c r="BP519" s="289"/>
      <c r="BQ519" s="289"/>
      <c r="BR519" s="289"/>
      <c r="BS519" s="289"/>
      <c r="BT519" s="289"/>
    </row>
    <row r="520" spans="1:72" ht="12.75" x14ac:dyDescent="0.2">
      <c r="A520" s="297"/>
      <c r="B520" s="297"/>
      <c r="C520" s="297"/>
      <c r="D520" s="297"/>
      <c r="E520" s="297"/>
      <c r="F520" s="297"/>
      <c r="G520" s="297"/>
      <c r="H520" s="297"/>
      <c r="I520" s="297"/>
      <c r="J520" s="297"/>
      <c r="K520" s="297"/>
      <c r="L520" s="297"/>
      <c r="M520" s="297"/>
      <c r="N520" s="297"/>
      <c r="O520" s="297"/>
      <c r="P520" s="297"/>
      <c r="Q520" s="289"/>
      <c r="R520" s="289"/>
      <c r="S520" s="289"/>
      <c r="T520" s="289"/>
      <c r="U520" s="289"/>
      <c r="V520" s="289"/>
      <c r="W520" s="289"/>
      <c r="X520" s="289"/>
      <c r="Y520" s="289"/>
      <c r="Z520" s="289"/>
      <c r="AA520" s="289"/>
      <c r="AB520" s="289"/>
      <c r="AC520" s="289"/>
      <c r="AD520" s="289"/>
      <c r="AE520" s="289"/>
      <c r="AF520" s="289"/>
      <c r="AG520" s="289"/>
      <c r="AH520" s="289"/>
      <c r="AI520" s="289"/>
      <c r="AJ520" s="289"/>
      <c r="AK520" s="289"/>
      <c r="AL520" s="289"/>
      <c r="AM520" s="289"/>
      <c r="AN520" s="289"/>
      <c r="AO520" s="289"/>
      <c r="AP520" s="289"/>
      <c r="AQ520" s="289"/>
      <c r="AR520" s="289"/>
      <c r="AS520" s="289"/>
      <c r="AT520" s="289"/>
      <c r="AU520" s="289"/>
      <c r="AV520" s="289"/>
      <c r="AW520" s="289"/>
      <c r="AX520" s="289"/>
      <c r="AY520" s="289"/>
      <c r="AZ520" s="289"/>
      <c r="BA520" s="289"/>
      <c r="BB520" s="289"/>
      <c r="BC520" s="289"/>
      <c r="BD520" s="289"/>
      <c r="BE520" s="289"/>
      <c r="BF520" s="289"/>
      <c r="BG520" s="289"/>
      <c r="BH520" s="289"/>
      <c r="BI520" s="289"/>
      <c r="BJ520" s="289"/>
      <c r="BK520" s="289"/>
      <c r="BL520" s="289"/>
      <c r="BM520" s="289"/>
      <c r="BN520" s="289"/>
      <c r="BO520" s="289"/>
      <c r="BP520" s="289"/>
      <c r="BQ520" s="289"/>
      <c r="BR520" s="289"/>
      <c r="BS520" s="289"/>
      <c r="BT520" s="289"/>
    </row>
    <row r="521" spans="1:72" ht="12.75" x14ac:dyDescent="0.2">
      <c r="A521" s="297"/>
      <c r="B521" s="297"/>
      <c r="C521" s="297"/>
      <c r="D521" s="297"/>
      <c r="E521" s="297"/>
      <c r="F521" s="297"/>
      <c r="G521" s="297"/>
      <c r="H521" s="297"/>
      <c r="I521" s="297"/>
      <c r="J521" s="297"/>
      <c r="K521" s="297"/>
      <c r="L521" s="297"/>
      <c r="M521" s="297"/>
      <c r="N521" s="297"/>
      <c r="O521" s="297"/>
      <c r="P521" s="297"/>
      <c r="Q521" s="289"/>
      <c r="R521" s="289"/>
      <c r="S521" s="289"/>
      <c r="T521" s="289"/>
      <c r="U521" s="289"/>
      <c r="V521" s="289"/>
      <c r="W521" s="289"/>
      <c r="X521" s="289"/>
      <c r="Y521" s="289"/>
      <c r="Z521" s="289"/>
      <c r="AA521" s="289"/>
      <c r="AB521" s="289"/>
      <c r="AC521" s="289"/>
      <c r="AD521" s="289"/>
      <c r="AE521" s="289"/>
      <c r="AF521" s="289"/>
      <c r="AG521" s="289"/>
      <c r="AH521" s="289"/>
      <c r="AI521" s="289"/>
      <c r="AJ521" s="289"/>
      <c r="AK521" s="289"/>
      <c r="AL521" s="289"/>
      <c r="AM521" s="289"/>
      <c r="AN521" s="289"/>
      <c r="AO521" s="289"/>
      <c r="AP521" s="289"/>
      <c r="AQ521" s="289"/>
      <c r="AR521" s="289"/>
      <c r="AS521" s="289"/>
      <c r="AT521" s="289"/>
      <c r="AU521" s="289"/>
      <c r="AV521" s="289"/>
      <c r="AW521" s="289"/>
      <c r="AX521" s="289"/>
      <c r="AY521" s="289"/>
      <c r="AZ521" s="289"/>
      <c r="BA521" s="289"/>
      <c r="BB521" s="289"/>
      <c r="BC521" s="289"/>
      <c r="BD521" s="289"/>
      <c r="BE521" s="289"/>
      <c r="BF521" s="289"/>
      <c r="BG521" s="289"/>
      <c r="BH521" s="289"/>
      <c r="BI521" s="289"/>
      <c r="BJ521" s="289"/>
      <c r="BK521" s="289"/>
      <c r="BL521" s="289"/>
      <c r="BM521" s="289"/>
      <c r="BN521" s="289"/>
      <c r="BO521" s="289"/>
      <c r="BP521" s="289"/>
      <c r="BQ521" s="289"/>
      <c r="BR521" s="289"/>
      <c r="BS521" s="289"/>
      <c r="BT521" s="289"/>
    </row>
    <row r="522" spans="1:72" ht="12.75" x14ac:dyDescent="0.2">
      <c r="A522" s="297"/>
      <c r="B522" s="297"/>
      <c r="C522" s="297"/>
      <c r="D522" s="297"/>
      <c r="E522" s="297"/>
      <c r="F522" s="297"/>
      <c r="G522" s="297"/>
      <c r="H522" s="297"/>
      <c r="I522" s="297"/>
      <c r="J522" s="297"/>
      <c r="K522" s="297"/>
      <c r="L522" s="297"/>
      <c r="M522" s="297"/>
      <c r="N522" s="297"/>
      <c r="O522" s="297"/>
      <c r="P522" s="297"/>
      <c r="Q522" s="289"/>
      <c r="R522" s="289"/>
      <c r="S522" s="289"/>
      <c r="T522" s="289"/>
      <c r="U522" s="289"/>
      <c r="V522" s="289"/>
      <c r="W522" s="289"/>
      <c r="X522" s="289"/>
      <c r="Y522" s="289"/>
      <c r="Z522" s="289"/>
      <c r="AA522" s="289"/>
      <c r="AB522" s="289"/>
      <c r="AC522" s="289"/>
      <c r="AD522" s="289"/>
      <c r="AE522" s="289"/>
      <c r="AF522" s="289"/>
      <c r="AG522" s="289"/>
      <c r="AH522" s="289"/>
      <c r="AI522" s="289"/>
      <c r="AJ522" s="289"/>
      <c r="AK522" s="289"/>
      <c r="AL522" s="289"/>
      <c r="AM522" s="289"/>
      <c r="AN522" s="289"/>
      <c r="AO522" s="289"/>
      <c r="AP522" s="289"/>
      <c r="AQ522" s="289"/>
      <c r="AR522" s="289"/>
      <c r="AS522" s="289"/>
      <c r="AT522" s="289"/>
      <c r="AU522" s="289"/>
      <c r="AV522" s="289"/>
      <c r="AW522" s="289"/>
      <c r="AX522" s="289"/>
      <c r="AY522" s="289"/>
      <c r="AZ522" s="289"/>
      <c r="BA522" s="289"/>
      <c r="BB522" s="289"/>
      <c r="BC522" s="289"/>
      <c r="BD522" s="289"/>
      <c r="BE522" s="289"/>
      <c r="BF522" s="289"/>
      <c r="BG522" s="289"/>
      <c r="BH522" s="289"/>
      <c r="BI522" s="289"/>
      <c r="BJ522" s="289"/>
      <c r="BK522" s="289"/>
      <c r="BL522" s="289"/>
      <c r="BM522" s="289"/>
      <c r="BN522" s="289"/>
      <c r="BO522" s="289"/>
      <c r="BP522" s="289"/>
      <c r="BQ522" s="289"/>
      <c r="BR522" s="289"/>
      <c r="BS522" s="289"/>
      <c r="BT522" s="289"/>
    </row>
    <row r="523" spans="1:72" ht="12.75" x14ac:dyDescent="0.2">
      <c r="A523" s="297"/>
      <c r="B523" s="297"/>
      <c r="C523" s="297"/>
      <c r="D523" s="297"/>
      <c r="E523" s="297"/>
      <c r="F523" s="297"/>
      <c r="G523" s="297"/>
      <c r="H523" s="297"/>
      <c r="I523" s="297"/>
      <c r="J523" s="297"/>
      <c r="K523" s="297"/>
      <c r="L523" s="297"/>
      <c r="M523" s="297"/>
      <c r="N523" s="297"/>
      <c r="O523" s="297"/>
      <c r="P523" s="297"/>
      <c r="Q523" s="289"/>
      <c r="R523" s="289"/>
      <c r="S523" s="289"/>
      <c r="T523" s="289"/>
      <c r="U523" s="289"/>
      <c r="V523" s="289"/>
      <c r="W523" s="289"/>
      <c r="X523" s="289"/>
      <c r="Y523" s="289"/>
      <c r="Z523" s="289"/>
      <c r="AA523" s="289"/>
      <c r="AB523" s="289"/>
      <c r="AC523" s="289"/>
      <c r="AD523" s="289"/>
      <c r="AE523" s="289"/>
      <c r="AF523" s="289"/>
      <c r="AG523" s="289"/>
      <c r="AH523" s="289"/>
      <c r="AI523" s="289"/>
      <c r="AJ523" s="289"/>
      <c r="AK523" s="289"/>
      <c r="AL523" s="289"/>
      <c r="AM523" s="289"/>
      <c r="AN523" s="289"/>
      <c r="AO523" s="289"/>
      <c r="AP523" s="289"/>
      <c r="AQ523" s="289"/>
      <c r="AR523" s="289"/>
      <c r="AS523" s="289"/>
      <c r="AT523" s="289"/>
      <c r="AU523" s="289"/>
      <c r="AV523" s="289"/>
      <c r="AW523" s="289"/>
      <c r="AX523" s="289"/>
      <c r="AY523" s="289"/>
      <c r="AZ523" s="289"/>
      <c r="BA523" s="289"/>
      <c r="BB523" s="289"/>
      <c r="BC523" s="289"/>
      <c r="BD523" s="289"/>
      <c r="BE523" s="289"/>
      <c r="BF523" s="289"/>
      <c r="BG523" s="289"/>
      <c r="BH523" s="289"/>
      <c r="BI523" s="289"/>
      <c r="BJ523" s="289"/>
      <c r="BK523" s="289"/>
      <c r="BL523" s="289"/>
      <c r="BM523" s="289"/>
      <c r="BN523" s="289"/>
      <c r="BO523" s="289"/>
      <c r="BP523" s="289"/>
      <c r="BQ523" s="289"/>
      <c r="BR523" s="289"/>
      <c r="BS523" s="289"/>
      <c r="BT523" s="289"/>
    </row>
    <row r="524" spans="1:72" ht="12.75" x14ac:dyDescent="0.2">
      <c r="A524" s="297"/>
      <c r="B524" s="297"/>
      <c r="C524" s="297"/>
      <c r="D524" s="297"/>
      <c r="E524" s="297"/>
      <c r="F524" s="297"/>
      <c r="G524" s="297"/>
      <c r="H524" s="297"/>
      <c r="I524" s="297"/>
      <c r="J524" s="297"/>
      <c r="K524" s="297"/>
      <c r="L524" s="297"/>
      <c r="M524" s="297"/>
      <c r="N524" s="297"/>
      <c r="O524" s="297"/>
      <c r="P524" s="297"/>
      <c r="Q524" s="289"/>
      <c r="R524" s="289"/>
      <c r="S524" s="289"/>
      <c r="T524" s="289"/>
      <c r="U524" s="289"/>
      <c r="V524" s="289"/>
      <c r="W524" s="289"/>
      <c r="X524" s="289"/>
      <c r="Y524" s="289"/>
      <c r="Z524" s="289"/>
      <c r="AA524" s="289"/>
      <c r="AB524" s="289"/>
      <c r="AC524" s="289"/>
      <c r="AD524" s="289"/>
      <c r="AE524" s="289"/>
      <c r="AF524" s="289"/>
      <c r="AG524" s="289"/>
      <c r="AH524" s="289"/>
      <c r="AI524" s="289"/>
      <c r="AJ524" s="289"/>
      <c r="AK524" s="289"/>
      <c r="AL524" s="289"/>
      <c r="AM524" s="289"/>
      <c r="AN524" s="289"/>
      <c r="AO524" s="289"/>
      <c r="AP524" s="289"/>
      <c r="AQ524" s="289"/>
      <c r="AR524" s="289"/>
      <c r="AS524" s="289"/>
      <c r="AT524" s="289"/>
      <c r="AU524" s="289"/>
      <c r="AV524" s="289"/>
      <c r="AW524" s="289"/>
      <c r="AX524" s="289"/>
      <c r="AY524" s="289"/>
      <c r="AZ524" s="289"/>
      <c r="BA524" s="289"/>
      <c r="BB524" s="289"/>
      <c r="BC524" s="289"/>
      <c r="BD524" s="289"/>
      <c r="BE524" s="289"/>
      <c r="BF524" s="289"/>
      <c r="BG524" s="289"/>
      <c r="BH524" s="289"/>
      <c r="BI524" s="289"/>
      <c r="BJ524" s="289"/>
      <c r="BK524" s="289"/>
      <c r="BL524" s="289"/>
      <c r="BM524" s="289"/>
      <c r="BN524" s="289"/>
      <c r="BO524" s="289"/>
      <c r="BP524" s="289"/>
      <c r="BQ524" s="289"/>
      <c r="BR524" s="289"/>
      <c r="BS524" s="289"/>
      <c r="BT524" s="289"/>
    </row>
    <row r="525" spans="1:72" ht="12.75" x14ac:dyDescent="0.2">
      <c r="A525" s="297"/>
      <c r="B525" s="297"/>
      <c r="C525" s="297"/>
      <c r="D525" s="297"/>
      <c r="E525" s="297"/>
      <c r="F525" s="297"/>
      <c r="G525" s="297"/>
      <c r="H525" s="297"/>
      <c r="I525" s="297"/>
      <c r="J525" s="297"/>
      <c r="K525" s="297"/>
      <c r="L525" s="297"/>
      <c r="M525" s="297"/>
      <c r="N525" s="297"/>
      <c r="O525" s="297"/>
      <c r="P525" s="297"/>
      <c r="Q525" s="289"/>
      <c r="R525" s="289"/>
      <c r="S525" s="289"/>
      <c r="T525" s="289"/>
      <c r="U525" s="289"/>
      <c r="V525" s="289"/>
      <c r="W525" s="289"/>
      <c r="X525" s="289"/>
      <c r="Y525" s="289"/>
      <c r="Z525" s="289"/>
      <c r="AA525" s="289"/>
      <c r="AB525" s="289"/>
      <c r="AC525" s="289"/>
      <c r="AD525" s="289"/>
      <c r="AE525" s="289"/>
      <c r="AF525" s="289"/>
      <c r="AG525" s="289"/>
      <c r="AH525" s="289"/>
      <c r="AI525" s="289"/>
      <c r="AJ525" s="289"/>
      <c r="AK525" s="289"/>
      <c r="AL525" s="289"/>
      <c r="AM525" s="289"/>
      <c r="AN525" s="289"/>
      <c r="AO525" s="289"/>
      <c r="AP525" s="289"/>
      <c r="AQ525" s="289"/>
      <c r="AR525" s="289"/>
      <c r="AS525" s="289"/>
      <c r="AT525" s="289"/>
      <c r="AU525" s="289"/>
      <c r="AV525" s="289"/>
      <c r="AW525" s="289"/>
      <c r="AX525" s="289"/>
      <c r="AY525" s="289"/>
      <c r="AZ525" s="289"/>
      <c r="BA525" s="289"/>
      <c r="BB525" s="289"/>
      <c r="BC525" s="289"/>
      <c r="BD525" s="289"/>
      <c r="BE525" s="289"/>
      <c r="BF525" s="289"/>
      <c r="BG525" s="289"/>
      <c r="BH525" s="289"/>
      <c r="BI525" s="289"/>
      <c r="BJ525" s="289"/>
      <c r="BK525" s="289"/>
      <c r="BL525" s="289"/>
      <c r="BM525" s="289"/>
      <c r="BN525" s="289"/>
      <c r="BO525" s="289"/>
      <c r="BP525" s="289"/>
      <c r="BQ525" s="289"/>
      <c r="BR525" s="289"/>
      <c r="BS525" s="289"/>
      <c r="BT525" s="289"/>
    </row>
    <row r="526" spans="1:72" ht="12.75" x14ac:dyDescent="0.2">
      <c r="A526" s="297"/>
      <c r="B526" s="297"/>
      <c r="C526" s="297"/>
      <c r="D526" s="297"/>
      <c r="E526" s="297"/>
      <c r="F526" s="297"/>
      <c r="G526" s="297"/>
      <c r="H526" s="297"/>
      <c r="I526" s="297"/>
      <c r="J526" s="297"/>
      <c r="K526" s="297"/>
      <c r="L526" s="297"/>
      <c r="M526" s="297"/>
      <c r="N526" s="297"/>
      <c r="O526" s="297"/>
      <c r="P526" s="297"/>
      <c r="Q526" s="289"/>
      <c r="R526" s="289"/>
      <c r="S526" s="289"/>
      <c r="T526" s="289"/>
      <c r="U526" s="289"/>
      <c r="V526" s="289"/>
      <c r="W526" s="289"/>
      <c r="X526" s="289"/>
      <c r="Y526" s="289"/>
      <c r="Z526" s="289"/>
      <c r="AA526" s="289"/>
      <c r="AB526" s="289"/>
      <c r="AC526" s="289"/>
      <c r="AD526" s="289"/>
      <c r="AE526" s="289"/>
      <c r="AF526" s="289"/>
      <c r="AG526" s="289"/>
      <c r="AH526" s="289"/>
      <c r="AI526" s="289"/>
      <c r="AJ526" s="289"/>
      <c r="AK526" s="289"/>
      <c r="AL526" s="289"/>
      <c r="AM526" s="289"/>
      <c r="AN526" s="289"/>
      <c r="AO526" s="289"/>
      <c r="AP526" s="289"/>
      <c r="AQ526" s="289"/>
      <c r="AR526" s="289"/>
      <c r="AS526" s="289"/>
      <c r="AT526" s="289"/>
      <c r="AU526" s="289"/>
      <c r="AV526" s="289"/>
      <c r="AW526" s="289"/>
      <c r="AX526" s="289"/>
      <c r="AY526" s="289"/>
      <c r="AZ526" s="289"/>
      <c r="BA526" s="289"/>
      <c r="BB526" s="289"/>
      <c r="BC526" s="289"/>
      <c r="BD526" s="289"/>
      <c r="BE526" s="289"/>
      <c r="BF526" s="289"/>
      <c r="BG526" s="289"/>
      <c r="BH526" s="289"/>
      <c r="BI526" s="289"/>
      <c r="BJ526" s="289"/>
      <c r="BK526" s="289"/>
      <c r="BL526" s="289"/>
      <c r="BM526" s="289"/>
      <c r="BN526" s="289"/>
      <c r="BO526" s="289"/>
      <c r="BP526" s="289"/>
      <c r="BQ526" s="289"/>
      <c r="BR526" s="289"/>
      <c r="BS526" s="289"/>
      <c r="BT526" s="289"/>
    </row>
    <row r="527" spans="1:72" ht="12.75" x14ac:dyDescent="0.2">
      <c r="A527" s="297"/>
      <c r="B527" s="297"/>
      <c r="C527" s="297"/>
      <c r="D527" s="297"/>
      <c r="E527" s="297"/>
      <c r="F527" s="297"/>
      <c r="G527" s="297"/>
      <c r="H527" s="297"/>
      <c r="I527" s="297"/>
      <c r="J527" s="297"/>
      <c r="K527" s="297"/>
      <c r="L527" s="297"/>
      <c r="M527" s="297"/>
      <c r="N527" s="297"/>
      <c r="O527" s="297"/>
      <c r="P527" s="297"/>
      <c r="Q527" s="289"/>
      <c r="R527" s="289"/>
      <c r="S527" s="289"/>
      <c r="T527" s="289"/>
      <c r="U527" s="289"/>
      <c r="V527" s="289"/>
      <c r="W527" s="289"/>
      <c r="X527" s="289"/>
      <c r="Y527" s="289"/>
      <c r="Z527" s="289"/>
      <c r="AA527" s="289"/>
      <c r="AB527" s="289"/>
      <c r="AC527" s="289"/>
      <c r="AD527" s="289"/>
      <c r="AE527" s="289"/>
      <c r="AF527" s="289"/>
      <c r="AG527" s="289"/>
      <c r="AH527" s="289"/>
      <c r="AI527" s="289"/>
      <c r="AJ527" s="289"/>
      <c r="AK527" s="289"/>
      <c r="AL527" s="289"/>
      <c r="AM527" s="289"/>
      <c r="AN527" s="289"/>
      <c r="AO527" s="289"/>
      <c r="AP527" s="289"/>
      <c r="AQ527" s="289"/>
      <c r="AR527" s="289"/>
      <c r="AS527" s="289"/>
      <c r="AT527" s="289"/>
      <c r="AU527" s="289"/>
      <c r="AV527" s="289"/>
      <c r="AW527" s="289"/>
      <c r="AX527" s="289"/>
      <c r="AY527" s="289"/>
      <c r="AZ527" s="289"/>
      <c r="BA527" s="289"/>
      <c r="BB527" s="289"/>
      <c r="BC527" s="289"/>
      <c r="BD527" s="289"/>
      <c r="BE527" s="289"/>
      <c r="BF527" s="289"/>
      <c r="BG527" s="289"/>
      <c r="BH527" s="289"/>
      <c r="BI527" s="289"/>
      <c r="BJ527" s="289"/>
      <c r="BK527" s="289"/>
      <c r="BL527" s="289"/>
      <c r="BM527" s="289"/>
      <c r="BN527" s="289"/>
      <c r="BO527" s="289"/>
      <c r="BP527" s="289"/>
      <c r="BQ527" s="289"/>
      <c r="BR527" s="289"/>
      <c r="BS527" s="289"/>
      <c r="BT527" s="289"/>
    </row>
    <row r="528" spans="1:72" ht="12.75" x14ac:dyDescent="0.2">
      <c r="A528" s="297"/>
      <c r="B528" s="297"/>
      <c r="C528" s="297"/>
      <c r="D528" s="297"/>
      <c r="E528" s="297"/>
      <c r="F528" s="297"/>
      <c r="G528" s="297"/>
      <c r="H528" s="297"/>
      <c r="I528" s="297"/>
      <c r="J528" s="297"/>
      <c r="K528" s="297"/>
      <c r="L528" s="297"/>
      <c r="M528" s="297"/>
      <c r="N528" s="297"/>
      <c r="O528" s="297"/>
      <c r="P528" s="297"/>
      <c r="Q528" s="289"/>
      <c r="R528" s="289"/>
      <c r="S528" s="289"/>
      <c r="T528" s="289"/>
      <c r="U528" s="289"/>
      <c r="V528" s="289"/>
      <c r="W528" s="289"/>
      <c r="X528" s="289"/>
      <c r="Y528" s="289"/>
      <c r="Z528" s="289"/>
      <c r="AA528" s="289"/>
      <c r="AB528" s="289"/>
      <c r="AC528" s="289"/>
      <c r="AD528" s="289"/>
      <c r="AE528" s="289"/>
      <c r="AF528" s="289"/>
      <c r="AG528" s="289"/>
      <c r="AH528" s="289"/>
      <c r="AI528" s="289"/>
      <c r="AJ528" s="289"/>
      <c r="AK528" s="289"/>
      <c r="AL528" s="289"/>
      <c r="AM528" s="289"/>
      <c r="AN528" s="289"/>
      <c r="AO528" s="289"/>
      <c r="AP528" s="289"/>
      <c r="AQ528" s="289"/>
      <c r="AR528" s="289"/>
      <c r="AS528" s="289"/>
      <c r="AT528" s="289"/>
      <c r="AU528" s="289"/>
      <c r="AV528" s="289"/>
      <c r="AW528" s="289"/>
      <c r="AX528" s="289"/>
      <c r="AY528" s="289"/>
      <c r="AZ528" s="289"/>
      <c r="BA528" s="289"/>
      <c r="BB528" s="289"/>
      <c r="BC528" s="289"/>
      <c r="BD528" s="289"/>
      <c r="BE528" s="289"/>
      <c r="BF528" s="289"/>
      <c r="BG528" s="289"/>
      <c r="BH528" s="289"/>
      <c r="BI528" s="289"/>
      <c r="BJ528" s="289"/>
      <c r="BK528" s="289"/>
      <c r="BL528" s="289"/>
      <c r="BM528" s="289"/>
      <c r="BN528" s="289"/>
      <c r="BO528" s="289"/>
      <c r="BP528" s="289"/>
      <c r="BQ528" s="289"/>
      <c r="BR528" s="289"/>
      <c r="BS528" s="289"/>
      <c r="BT528" s="289"/>
    </row>
    <row r="529" spans="1:72" ht="12.75" x14ac:dyDescent="0.2">
      <c r="A529" s="297"/>
      <c r="B529" s="297"/>
      <c r="C529" s="297"/>
      <c r="D529" s="297"/>
      <c r="E529" s="297"/>
      <c r="F529" s="297"/>
      <c r="G529" s="297"/>
      <c r="H529" s="297"/>
      <c r="I529" s="297"/>
      <c r="J529" s="297"/>
      <c r="K529" s="297"/>
      <c r="L529" s="297"/>
      <c r="M529" s="297"/>
      <c r="N529" s="297"/>
      <c r="O529" s="297"/>
      <c r="P529" s="297"/>
      <c r="Q529" s="289"/>
      <c r="R529" s="289"/>
      <c r="S529" s="289"/>
      <c r="T529" s="289"/>
      <c r="U529" s="289"/>
      <c r="V529" s="289"/>
      <c r="W529" s="289"/>
      <c r="X529" s="289"/>
      <c r="Y529" s="289"/>
      <c r="Z529" s="289"/>
      <c r="AA529" s="289"/>
      <c r="AB529" s="289"/>
      <c r="AC529" s="289"/>
      <c r="AD529" s="289"/>
      <c r="AE529" s="289"/>
      <c r="AF529" s="289"/>
      <c r="AG529" s="289"/>
      <c r="AH529" s="289"/>
      <c r="AI529" s="289"/>
      <c r="AJ529" s="289"/>
      <c r="AK529" s="289"/>
      <c r="AL529" s="289"/>
      <c r="AM529" s="289"/>
      <c r="AN529" s="289"/>
      <c r="AO529" s="289"/>
      <c r="AP529" s="289"/>
      <c r="AQ529" s="289"/>
      <c r="AR529" s="289"/>
      <c r="AS529" s="289"/>
      <c r="AT529" s="289"/>
      <c r="AU529" s="289"/>
      <c r="AV529" s="289"/>
      <c r="AW529" s="289"/>
      <c r="AX529" s="289"/>
      <c r="AY529" s="289"/>
      <c r="AZ529" s="289"/>
      <c r="BA529" s="289"/>
      <c r="BB529" s="289"/>
      <c r="BC529" s="289"/>
      <c r="BD529" s="289"/>
      <c r="BE529" s="289"/>
      <c r="BF529" s="289"/>
      <c r="BG529" s="289"/>
      <c r="BH529" s="289"/>
      <c r="BI529" s="289"/>
      <c r="BJ529" s="289"/>
      <c r="BK529" s="289"/>
      <c r="BL529" s="289"/>
      <c r="BM529" s="289"/>
      <c r="BN529" s="289"/>
      <c r="BO529" s="289"/>
      <c r="BP529" s="289"/>
      <c r="BQ529" s="289"/>
      <c r="BR529" s="289"/>
      <c r="BS529" s="289"/>
      <c r="BT529" s="289"/>
    </row>
    <row r="530" spans="1:72" ht="12.75" x14ac:dyDescent="0.2">
      <c r="A530" s="297"/>
      <c r="B530" s="297"/>
      <c r="C530" s="297"/>
      <c r="D530" s="297"/>
      <c r="E530" s="297"/>
      <c r="F530" s="297"/>
      <c r="G530" s="297"/>
      <c r="H530" s="297"/>
      <c r="I530" s="297"/>
      <c r="J530" s="297"/>
      <c r="K530" s="297"/>
      <c r="L530" s="297"/>
      <c r="M530" s="297"/>
      <c r="N530" s="297"/>
      <c r="O530" s="297"/>
      <c r="P530" s="297"/>
      <c r="Q530" s="289"/>
      <c r="R530" s="289"/>
      <c r="S530" s="289"/>
      <c r="T530" s="289"/>
      <c r="U530" s="289"/>
      <c r="V530" s="289"/>
      <c r="W530" s="289"/>
      <c r="X530" s="289"/>
      <c r="Y530" s="289"/>
      <c r="Z530" s="289"/>
      <c r="AA530" s="289"/>
      <c r="AB530" s="289"/>
      <c r="AC530" s="289"/>
      <c r="AD530" s="289"/>
      <c r="AE530" s="289"/>
      <c r="AF530" s="289"/>
      <c r="AG530" s="289"/>
      <c r="AH530" s="289"/>
      <c r="AI530" s="289"/>
      <c r="AJ530" s="289"/>
      <c r="AK530" s="289"/>
      <c r="AL530" s="289"/>
      <c r="AM530" s="289"/>
      <c r="AN530" s="289"/>
      <c r="AO530" s="289"/>
      <c r="AP530" s="289"/>
      <c r="AQ530" s="289"/>
      <c r="AR530" s="289"/>
      <c r="AS530" s="289"/>
      <c r="AT530" s="289"/>
      <c r="AU530" s="289"/>
      <c r="AV530" s="289"/>
      <c r="AW530" s="289"/>
      <c r="AX530" s="289"/>
      <c r="AY530" s="289"/>
      <c r="AZ530" s="289"/>
      <c r="BA530" s="289"/>
      <c r="BB530" s="289"/>
      <c r="BC530" s="289"/>
      <c r="BD530" s="289"/>
      <c r="BE530" s="289"/>
      <c r="BF530" s="289"/>
      <c r="BG530" s="289"/>
      <c r="BH530" s="289"/>
      <c r="BI530" s="289"/>
      <c r="BJ530" s="289"/>
      <c r="BK530" s="289"/>
      <c r="BL530" s="289"/>
      <c r="BM530" s="289"/>
      <c r="BN530" s="289"/>
      <c r="BO530" s="289"/>
      <c r="BP530" s="289"/>
      <c r="BQ530" s="289"/>
      <c r="BR530" s="289"/>
      <c r="BS530" s="289"/>
      <c r="BT530" s="289"/>
    </row>
    <row r="531" spans="1:72" ht="12.75" x14ac:dyDescent="0.2">
      <c r="A531" s="297"/>
      <c r="B531" s="297"/>
      <c r="C531" s="297"/>
      <c r="D531" s="297"/>
      <c r="E531" s="297"/>
      <c r="F531" s="297"/>
      <c r="G531" s="297"/>
      <c r="H531" s="297"/>
      <c r="I531" s="297"/>
      <c r="J531" s="297"/>
      <c r="K531" s="297"/>
      <c r="L531" s="297"/>
      <c r="M531" s="297"/>
      <c r="N531" s="297"/>
      <c r="O531" s="297"/>
      <c r="P531" s="297"/>
      <c r="Q531" s="289"/>
      <c r="R531" s="289"/>
      <c r="S531" s="289"/>
      <c r="T531" s="289"/>
      <c r="U531" s="289"/>
      <c r="V531" s="289"/>
      <c r="W531" s="289"/>
      <c r="X531" s="289"/>
      <c r="Y531" s="289"/>
      <c r="Z531" s="289"/>
      <c r="AA531" s="289"/>
      <c r="AB531" s="289"/>
      <c r="AC531" s="289"/>
      <c r="AD531" s="289"/>
      <c r="AE531" s="289"/>
      <c r="AF531" s="289"/>
      <c r="AG531" s="289"/>
      <c r="AH531" s="289"/>
      <c r="AI531" s="289"/>
      <c r="AJ531" s="289"/>
      <c r="AK531" s="289"/>
      <c r="AL531" s="289"/>
      <c r="AM531" s="289"/>
      <c r="AN531" s="289"/>
      <c r="AO531" s="289"/>
      <c r="AP531" s="289"/>
      <c r="AQ531" s="289"/>
      <c r="AR531" s="289"/>
      <c r="AS531" s="289"/>
      <c r="AT531" s="289"/>
      <c r="AU531" s="289"/>
      <c r="AV531" s="289"/>
      <c r="AW531" s="289"/>
      <c r="AX531" s="289"/>
      <c r="AY531" s="289"/>
      <c r="AZ531" s="289"/>
      <c r="BA531" s="289"/>
      <c r="BB531" s="289"/>
      <c r="BC531" s="289"/>
      <c r="BD531" s="289"/>
      <c r="BE531" s="289"/>
      <c r="BF531" s="289"/>
      <c r="BG531" s="289"/>
      <c r="BH531" s="289"/>
      <c r="BI531" s="289"/>
      <c r="BJ531" s="289"/>
      <c r="BK531" s="289"/>
      <c r="BL531" s="289"/>
      <c r="BM531" s="289"/>
      <c r="BN531" s="289"/>
      <c r="BO531" s="289"/>
      <c r="BP531" s="289"/>
      <c r="BQ531" s="289"/>
      <c r="BR531" s="289"/>
      <c r="BS531" s="289"/>
      <c r="BT531" s="289"/>
    </row>
    <row r="532" spans="1:72" ht="12.75" x14ac:dyDescent="0.2">
      <c r="A532" s="297"/>
      <c r="B532" s="297"/>
      <c r="C532" s="297"/>
      <c r="D532" s="297"/>
      <c r="E532" s="297"/>
      <c r="F532" s="297"/>
      <c r="G532" s="297"/>
      <c r="H532" s="297"/>
      <c r="I532" s="297"/>
      <c r="J532" s="297"/>
      <c r="K532" s="297"/>
      <c r="L532" s="297"/>
      <c r="M532" s="297"/>
      <c r="N532" s="297"/>
      <c r="O532" s="297"/>
      <c r="P532" s="297"/>
      <c r="Q532" s="289"/>
      <c r="R532" s="289"/>
      <c r="S532" s="289"/>
      <c r="T532" s="289"/>
      <c r="U532" s="289"/>
      <c r="V532" s="289"/>
      <c r="W532" s="289"/>
      <c r="X532" s="289"/>
      <c r="Y532" s="289"/>
      <c r="Z532" s="289"/>
      <c r="AA532" s="289"/>
      <c r="AB532" s="289"/>
      <c r="AC532" s="289"/>
      <c r="AD532" s="289"/>
      <c r="AE532" s="289"/>
      <c r="AF532" s="289"/>
      <c r="AG532" s="289"/>
      <c r="AH532" s="289"/>
      <c r="AI532" s="289"/>
      <c r="AJ532" s="289"/>
      <c r="AK532" s="289"/>
      <c r="AL532" s="289"/>
      <c r="AM532" s="289"/>
      <c r="AN532" s="289"/>
      <c r="AO532" s="289"/>
      <c r="AP532" s="289"/>
      <c r="AQ532" s="289"/>
      <c r="AR532" s="289"/>
      <c r="AS532" s="289"/>
      <c r="AT532" s="289"/>
      <c r="AU532" s="289"/>
      <c r="AV532" s="289"/>
      <c r="AW532" s="289"/>
      <c r="AX532" s="289"/>
      <c r="AY532" s="289"/>
      <c r="AZ532" s="289"/>
      <c r="BA532" s="289"/>
      <c r="BB532" s="289"/>
      <c r="BC532" s="289"/>
      <c r="BD532" s="289"/>
      <c r="BE532" s="289"/>
      <c r="BF532" s="289"/>
      <c r="BG532" s="289"/>
      <c r="BH532" s="289"/>
      <c r="BI532" s="289"/>
      <c r="BJ532" s="289"/>
      <c r="BK532" s="289"/>
      <c r="BL532" s="289"/>
      <c r="BM532" s="289"/>
      <c r="BN532" s="289"/>
      <c r="BO532" s="289"/>
      <c r="BP532" s="289"/>
      <c r="BQ532" s="289"/>
      <c r="BR532" s="289"/>
      <c r="BS532" s="289"/>
      <c r="BT532" s="289"/>
    </row>
    <row r="533" spans="1:72" ht="12.75" x14ac:dyDescent="0.2">
      <c r="A533" s="297"/>
      <c r="B533" s="297"/>
      <c r="C533" s="297"/>
      <c r="D533" s="297"/>
      <c r="E533" s="297"/>
      <c r="F533" s="297"/>
      <c r="G533" s="297"/>
      <c r="H533" s="297"/>
      <c r="I533" s="297"/>
      <c r="J533" s="297"/>
      <c r="K533" s="297"/>
      <c r="L533" s="297"/>
      <c r="M533" s="297"/>
      <c r="N533" s="297"/>
      <c r="O533" s="297"/>
      <c r="P533" s="297"/>
      <c r="Q533" s="289"/>
      <c r="R533" s="289"/>
      <c r="S533" s="289"/>
      <c r="T533" s="289"/>
      <c r="U533" s="289"/>
      <c r="V533" s="289"/>
      <c r="W533" s="289"/>
      <c r="X533" s="289"/>
      <c r="Y533" s="289"/>
      <c r="Z533" s="289"/>
      <c r="AA533" s="289"/>
      <c r="AB533" s="289"/>
      <c r="AC533" s="289"/>
      <c r="AD533" s="289"/>
      <c r="AE533" s="289"/>
      <c r="AF533" s="289"/>
      <c r="AG533" s="289"/>
      <c r="AH533" s="289"/>
      <c r="AI533" s="289"/>
      <c r="AJ533" s="289"/>
      <c r="AK533" s="289"/>
      <c r="AL533" s="289"/>
      <c r="AM533" s="289"/>
      <c r="AN533" s="289"/>
      <c r="AO533" s="289"/>
      <c r="AP533" s="289"/>
      <c r="AQ533" s="289"/>
      <c r="AR533" s="289"/>
      <c r="AS533" s="289"/>
      <c r="AT533" s="289"/>
      <c r="AU533" s="289"/>
      <c r="AV533" s="289"/>
      <c r="AW533" s="289"/>
      <c r="AX533" s="289"/>
      <c r="AY533" s="289"/>
      <c r="AZ533" s="289"/>
      <c r="BA533" s="289"/>
      <c r="BB533" s="289"/>
      <c r="BC533" s="289"/>
      <c r="BD533" s="289"/>
      <c r="BE533" s="289"/>
      <c r="BF533" s="289"/>
      <c r="BG533" s="289"/>
      <c r="BH533" s="289"/>
      <c r="BI533" s="289"/>
      <c r="BJ533" s="289"/>
      <c r="BK533" s="289"/>
      <c r="BL533" s="289"/>
      <c r="BM533" s="289"/>
      <c r="BN533" s="289"/>
      <c r="BO533" s="289"/>
      <c r="BP533" s="289"/>
      <c r="BQ533" s="289"/>
      <c r="BR533" s="289"/>
      <c r="BS533" s="289"/>
      <c r="BT533" s="289"/>
    </row>
    <row r="534" spans="1:72" ht="12.75" x14ac:dyDescent="0.2">
      <c r="A534" s="297"/>
      <c r="B534" s="297"/>
      <c r="C534" s="297"/>
      <c r="D534" s="297"/>
      <c r="E534" s="297"/>
      <c r="F534" s="297"/>
      <c r="G534" s="297"/>
      <c r="H534" s="297"/>
      <c r="I534" s="297"/>
      <c r="J534" s="297"/>
      <c r="K534" s="297"/>
      <c r="L534" s="297"/>
      <c r="M534" s="297"/>
      <c r="N534" s="297"/>
      <c r="O534" s="297"/>
      <c r="P534" s="297"/>
      <c r="Q534" s="289"/>
      <c r="R534" s="289"/>
      <c r="S534" s="289"/>
      <c r="T534" s="289"/>
      <c r="U534" s="289"/>
      <c r="V534" s="289"/>
      <c r="W534" s="289"/>
      <c r="X534" s="289"/>
      <c r="Y534" s="289"/>
      <c r="Z534" s="289"/>
      <c r="AA534" s="289"/>
      <c r="AB534" s="289"/>
      <c r="AC534" s="289"/>
      <c r="AD534" s="289"/>
      <c r="AE534" s="289"/>
      <c r="AF534" s="289"/>
      <c r="AG534" s="289"/>
      <c r="AH534" s="289"/>
      <c r="AI534" s="289"/>
      <c r="AJ534" s="289"/>
      <c r="AK534" s="289"/>
      <c r="AL534" s="289"/>
      <c r="AM534" s="289"/>
      <c r="AN534" s="289"/>
      <c r="AO534" s="289"/>
      <c r="AP534" s="289"/>
      <c r="AQ534" s="289"/>
      <c r="AR534" s="289"/>
      <c r="AS534" s="289"/>
      <c r="AT534" s="289"/>
      <c r="AU534" s="289"/>
      <c r="AV534" s="289"/>
      <c r="AW534" s="289"/>
      <c r="AX534" s="289"/>
      <c r="AY534" s="289"/>
      <c r="AZ534" s="289"/>
      <c r="BA534" s="289"/>
      <c r="BB534" s="289"/>
      <c r="BC534" s="289"/>
      <c r="BD534" s="289"/>
      <c r="BE534" s="289"/>
      <c r="BF534" s="289"/>
      <c r="BG534" s="289"/>
      <c r="BH534" s="289"/>
      <c r="BI534" s="289"/>
      <c r="BJ534" s="289"/>
      <c r="BK534" s="289"/>
      <c r="BL534" s="289"/>
      <c r="BM534" s="289"/>
      <c r="BN534" s="289"/>
      <c r="BO534" s="289"/>
      <c r="BP534" s="289"/>
      <c r="BQ534" s="289"/>
      <c r="BR534" s="289"/>
      <c r="BS534" s="289"/>
      <c r="BT534" s="289"/>
    </row>
    <row r="535" spans="1:72" ht="12.75" x14ac:dyDescent="0.2">
      <c r="A535" s="297"/>
      <c r="B535" s="297"/>
      <c r="C535" s="297"/>
      <c r="D535" s="297"/>
      <c r="E535" s="297"/>
      <c r="F535" s="297"/>
      <c r="G535" s="297"/>
      <c r="H535" s="297"/>
      <c r="I535" s="297"/>
      <c r="J535" s="297"/>
      <c r="K535" s="297"/>
      <c r="L535" s="297"/>
      <c r="M535" s="297"/>
      <c r="N535" s="297"/>
      <c r="O535" s="297"/>
      <c r="P535" s="297"/>
      <c r="Q535" s="289"/>
      <c r="R535" s="289"/>
      <c r="S535" s="289"/>
      <c r="T535" s="289"/>
      <c r="U535" s="289"/>
      <c r="V535" s="289"/>
      <c r="W535" s="289"/>
      <c r="X535" s="289"/>
      <c r="Y535" s="289"/>
      <c r="Z535" s="289"/>
      <c r="AA535" s="289"/>
      <c r="AB535" s="289"/>
      <c r="AC535" s="289"/>
      <c r="AD535" s="289"/>
      <c r="AE535" s="289"/>
      <c r="AF535" s="289"/>
      <c r="AG535" s="289"/>
      <c r="AH535" s="289"/>
      <c r="AI535" s="289"/>
      <c r="AJ535" s="289"/>
      <c r="AK535" s="289"/>
      <c r="AL535" s="289"/>
      <c r="AM535" s="289"/>
      <c r="AN535" s="289"/>
      <c r="AO535" s="289"/>
      <c r="AP535" s="289"/>
      <c r="AQ535" s="289"/>
      <c r="AR535" s="289"/>
      <c r="AS535" s="289"/>
      <c r="AT535" s="289"/>
      <c r="AU535" s="289"/>
      <c r="AV535" s="289"/>
      <c r="AW535" s="289"/>
      <c r="AX535" s="289"/>
      <c r="AY535" s="289"/>
      <c r="AZ535" s="289"/>
      <c r="BA535" s="289"/>
      <c r="BB535" s="289"/>
      <c r="BC535" s="289"/>
      <c r="BD535" s="289"/>
      <c r="BE535" s="289"/>
      <c r="BF535" s="289"/>
      <c r="BG535" s="289"/>
      <c r="BH535" s="289"/>
      <c r="BI535" s="289"/>
      <c r="BJ535" s="289"/>
      <c r="BK535" s="289"/>
      <c r="BL535" s="289"/>
      <c r="BM535" s="289"/>
      <c r="BN535" s="289"/>
      <c r="BO535" s="289"/>
      <c r="BP535" s="289"/>
      <c r="BQ535" s="289"/>
      <c r="BR535" s="289"/>
      <c r="BS535" s="289"/>
      <c r="BT535" s="289"/>
    </row>
    <row r="536" spans="1:72" ht="12.75" x14ac:dyDescent="0.2">
      <c r="A536" s="297"/>
      <c r="B536" s="297"/>
      <c r="C536" s="297"/>
      <c r="D536" s="297"/>
      <c r="E536" s="297"/>
      <c r="F536" s="297"/>
      <c r="G536" s="297"/>
      <c r="H536" s="297"/>
      <c r="I536" s="297"/>
      <c r="J536" s="297"/>
      <c r="K536" s="297"/>
      <c r="L536" s="297"/>
      <c r="M536" s="297"/>
      <c r="N536" s="297"/>
      <c r="O536" s="297"/>
      <c r="P536" s="297"/>
      <c r="Q536" s="289"/>
      <c r="R536" s="289"/>
      <c r="S536" s="289"/>
      <c r="T536" s="289"/>
      <c r="U536" s="289"/>
      <c r="V536" s="289"/>
      <c r="W536" s="289"/>
      <c r="X536" s="289"/>
      <c r="Y536" s="289"/>
      <c r="Z536" s="289"/>
      <c r="AA536" s="289"/>
      <c r="AB536" s="289"/>
      <c r="AC536" s="289"/>
      <c r="AD536" s="289"/>
      <c r="AE536" s="289"/>
      <c r="AF536" s="289"/>
      <c r="AG536" s="289"/>
      <c r="AH536" s="289"/>
      <c r="AI536" s="289"/>
      <c r="AJ536" s="289"/>
      <c r="AK536" s="289"/>
      <c r="AL536" s="289"/>
      <c r="AM536" s="289"/>
      <c r="AN536" s="289"/>
      <c r="AO536" s="289"/>
      <c r="AP536" s="289"/>
      <c r="AQ536" s="289"/>
      <c r="AR536" s="289"/>
      <c r="AS536" s="289"/>
      <c r="AT536" s="289"/>
      <c r="AU536" s="289"/>
      <c r="AV536" s="289"/>
      <c r="AW536" s="289"/>
      <c r="AX536" s="289"/>
      <c r="AY536" s="289"/>
      <c r="AZ536" s="289"/>
      <c r="BA536" s="289"/>
      <c r="BB536" s="289"/>
      <c r="BC536" s="289"/>
      <c r="BD536" s="289"/>
      <c r="BE536" s="289"/>
      <c r="BF536" s="289"/>
      <c r="BG536" s="289"/>
      <c r="BH536" s="289"/>
      <c r="BI536" s="289"/>
      <c r="BJ536" s="289"/>
      <c r="BK536" s="289"/>
      <c r="BL536" s="289"/>
      <c r="BM536" s="289"/>
      <c r="BN536" s="289"/>
      <c r="BO536" s="289"/>
      <c r="BP536" s="289"/>
      <c r="BQ536" s="289"/>
      <c r="BR536" s="289"/>
      <c r="BS536" s="289"/>
      <c r="BT536" s="289"/>
    </row>
    <row r="537" spans="1:72" ht="12.75" x14ac:dyDescent="0.2">
      <c r="A537" s="297"/>
      <c r="B537" s="297"/>
      <c r="C537" s="297"/>
      <c r="D537" s="297"/>
      <c r="E537" s="297"/>
      <c r="F537" s="297"/>
      <c r="G537" s="297"/>
      <c r="H537" s="297"/>
      <c r="I537" s="297"/>
      <c r="J537" s="297"/>
      <c r="K537" s="297"/>
      <c r="L537" s="297"/>
      <c r="M537" s="297"/>
      <c r="N537" s="297"/>
      <c r="O537" s="297"/>
      <c r="P537" s="297"/>
      <c r="Q537" s="289"/>
      <c r="R537" s="289"/>
      <c r="S537" s="289"/>
      <c r="T537" s="289"/>
      <c r="U537" s="289"/>
      <c r="V537" s="289"/>
      <c r="W537" s="289"/>
      <c r="X537" s="289"/>
      <c r="Y537" s="289"/>
      <c r="Z537" s="289"/>
      <c r="AA537" s="289"/>
      <c r="AB537" s="289"/>
      <c r="AC537" s="289"/>
      <c r="AD537" s="289"/>
      <c r="AE537" s="289"/>
      <c r="AF537" s="289"/>
      <c r="AG537" s="289"/>
      <c r="AH537" s="289"/>
      <c r="AI537" s="289"/>
      <c r="AJ537" s="289"/>
      <c r="AK537" s="289"/>
      <c r="AL537" s="289"/>
      <c r="AM537" s="289"/>
      <c r="AN537" s="289"/>
      <c r="AO537" s="289"/>
      <c r="AP537" s="289"/>
      <c r="AQ537" s="289"/>
      <c r="AR537" s="289"/>
      <c r="AS537" s="289"/>
      <c r="AT537" s="289"/>
      <c r="AU537" s="289"/>
      <c r="AV537" s="289"/>
      <c r="AW537" s="289"/>
      <c r="AX537" s="289"/>
      <c r="AY537" s="289"/>
      <c r="AZ537" s="289"/>
      <c r="BA537" s="289"/>
      <c r="BB537" s="289"/>
      <c r="BC537" s="289"/>
      <c r="BD537" s="289"/>
      <c r="BE537" s="289"/>
      <c r="BF537" s="289"/>
      <c r="BG537" s="289"/>
      <c r="BH537" s="289"/>
      <c r="BI537" s="289"/>
      <c r="BJ537" s="289"/>
      <c r="BK537" s="289"/>
      <c r="BL537" s="289"/>
      <c r="BM537" s="289"/>
      <c r="BN537" s="289"/>
      <c r="BO537" s="289"/>
      <c r="BP537" s="289"/>
      <c r="BQ537" s="289"/>
      <c r="BR537" s="289"/>
      <c r="BS537" s="289"/>
      <c r="BT537" s="289"/>
    </row>
    <row r="538" spans="1:72" ht="12.75" x14ac:dyDescent="0.2">
      <c r="A538" s="297"/>
      <c r="B538" s="297"/>
      <c r="C538" s="297"/>
      <c r="D538" s="297"/>
      <c r="E538" s="297"/>
      <c r="F538" s="297"/>
      <c r="G538" s="297"/>
      <c r="H538" s="297"/>
      <c r="I538" s="297"/>
      <c r="J538" s="297"/>
      <c r="K538" s="297"/>
      <c r="L538" s="297"/>
      <c r="M538" s="297"/>
      <c r="N538" s="297"/>
      <c r="O538" s="297"/>
      <c r="P538" s="297"/>
      <c r="Q538" s="289"/>
      <c r="R538" s="289"/>
      <c r="S538" s="289"/>
      <c r="T538" s="289"/>
      <c r="U538" s="289"/>
      <c r="V538" s="289"/>
      <c r="W538" s="289"/>
      <c r="X538" s="289"/>
      <c r="Y538" s="289"/>
      <c r="Z538" s="289"/>
      <c r="AA538" s="289"/>
      <c r="AB538" s="289"/>
      <c r="AC538" s="289"/>
      <c r="AD538" s="289"/>
      <c r="AE538" s="289"/>
      <c r="AF538" s="289"/>
      <c r="AG538" s="289"/>
      <c r="AH538" s="289"/>
      <c r="AI538" s="289"/>
      <c r="AJ538" s="289"/>
      <c r="AK538" s="289"/>
      <c r="AL538" s="289"/>
      <c r="AM538" s="289"/>
      <c r="AN538" s="289"/>
      <c r="AO538" s="289"/>
      <c r="AP538" s="289"/>
      <c r="AQ538" s="289"/>
      <c r="AR538" s="289"/>
      <c r="AS538" s="289"/>
      <c r="AT538" s="289"/>
      <c r="AU538" s="289"/>
      <c r="AV538" s="289"/>
      <c r="AW538" s="289"/>
      <c r="AX538" s="289"/>
      <c r="AY538" s="289"/>
      <c r="AZ538" s="289"/>
      <c r="BA538" s="289"/>
      <c r="BB538" s="289"/>
      <c r="BC538" s="289"/>
      <c r="BD538" s="289"/>
      <c r="BE538" s="289"/>
      <c r="BF538" s="289"/>
      <c r="BG538" s="289"/>
      <c r="BH538" s="289"/>
      <c r="BI538" s="289"/>
      <c r="BJ538" s="289"/>
      <c r="BK538" s="289"/>
      <c r="BL538" s="289"/>
      <c r="BM538" s="289"/>
      <c r="BN538" s="289"/>
      <c r="BO538" s="289"/>
      <c r="BP538" s="289"/>
      <c r="BQ538" s="289"/>
      <c r="BR538" s="289"/>
      <c r="BS538" s="289"/>
      <c r="BT538" s="289"/>
    </row>
    <row r="539" spans="1:72" ht="12.75" x14ac:dyDescent="0.2">
      <c r="A539" s="297"/>
      <c r="B539" s="297"/>
      <c r="C539" s="297"/>
      <c r="D539" s="297"/>
      <c r="E539" s="297"/>
      <c r="F539" s="297"/>
      <c r="G539" s="297"/>
      <c r="H539" s="297"/>
      <c r="I539" s="297"/>
      <c r="J539" s="297"/>
      <c r="K539" s="297"/>
      <c r="L539" s="297"/>
      <c r="M539" s="297"/>
      <c r="N539" s="297"/>
      <c r="O539" s="297"/>
      <c r="P539" s="297"/>
      <c r="Q539" s="289"/>
      <c r="R539" s="289"/>
      <c r="S539" s="289"/>
      <c r="T539" s="289"/>
      <c r="U539" s="289"/>
      <c r="V539" s="289"/>
      <c r="W539" s="289"/>
      <c r="X539" s="289"/>
      <c r="Y539" s="289"/>
      <c r="Z539" s="289"/>
      <c r="AA539" s="289"/>
      <c r="AB539" s="289"/>
      <c r="AC539" s="289"/>
      <c r="AD539" s="289"/>
      <c r="AE539" s="289"/>
      <c r="AF539" s="289"/>
      <c r="AG539" s="289"/>
      <c r="AH539" s="289"/>
      <c r="AI539" s="289"/>
      <c r="AJ539" s="289"/>
      <c r="AK539" s="289"/>
      <c r="AL539" s="289"/>
      <c r="AM539" s="289"/>
      <c r="AN539" s="289"/>
      <c r="AO539" s="289"/>
      <c r="AP539" s="289"/>
      <c r="AQ539" s="289"/>
      <c r="AR539" s="289"/>
      <c r="AS539" s="289"/>
      <c r="AT539" s="289"/>
      <c r="AU539" s="289"/>
      <c r="AV539" s="289"/>
      <c r="AW539" s="289"/>
      <c r="AX539" s="289"/>
      <c r="AY539" s="289"/>
      <c r="AZ539" s="289"/>
      <c r="BA539" s="289"/>
      <c r="BB539" s="289"/>
      <c r="BC539" s="289"/>
      <c r="BD539" s="289"/>
      <c r="BE539" s="289"/>
      <c r="BF539" s="289"/>
      <c r="BG539" s="289"/>
      <c r="BH539" s="289"/>
      <c r="BI539" s="289"/>
      <c r="BJ539" s="289"/>
      <c r="BK539" s="289"/>
      <c r="BL539" s="289"/>
      <c r="BM539" s="289"/>
      <c r="BN539" s="289"/>
      <c r="BO539" s="289"/>
      <c r="BP539" s="289"/>
      <c r="BQ539" s="289"/>
      <c r="BR539" s="289"/>
      <c r="BS539" s="289"/>
      <c r="BT539" s="289"/>
    </row>
    <row r="540" spans="1:72" ht="12.75" x14ac:dyDescent="0.2">
      <c r="A540" s="297"/>
      <c r="B540" s="297"/>
      <c r="C540" s="297"/>
      <c r="D540" s="297"/>
      <c r="E540" s="297"/>
      <c r="F540" s="297"/>
      <c r="G540" s="297"/>
      <c r="H540" s="297"/>
      <c r="I540" s="297"/>
      <c r="J540" s="297"/>
      <c r="K540" s="297"/>
      <c r="L540" s="297"/>
      <c r="M540" s="297"/>
      <c r="N540" s="297"/>
      <c r="O540" s="297"/>
      <c r="P540" s="297"/>
      <c r="Q540" s="289"/>
      <c r="R540" s="289"/>
      <c r="S540" s="289"/>
      <c r="T540" s="289"/>
      <c r="U540" s="289"/>
      <c r="V540" s="289"/>
      <c r="W540" s="289"/>
      <c r="X540" s="289"/>
      <c r="Y540" s="289"/>
      <c r="Z540" s="289"/>
      <c r="AA540" s="289"/>
      <c r="AB540" s="289"/>
      <c r="AC540" s="289"/>
      <c r="AD540" s="289"/>
      <c r="AE540" s="289"/>
      <c r="AF540" s="289"/>
      <c r="AG540" s="289"/>
      <c r="AH540" s="289"/>
      <c r="AI540" s="289"/>
      <c r="AJ540" s="289"/>
      <c r="AK540" s="289"/>
      <c r="AL540" s="289"/>
      <c r="AM540" s="289"/>
      <c r="AN540" s="289"/>
      <c r="AO540" s="289"/>
      <c r="AP540" s="289"/>
      <c r="AQ540" s="289"/>
      <c r="AR540" s="289"/>
      <c r="AS540" s="289"/>
      <c r="AT540" s="289"/>
      <c r="AU540" s="289"/>
      <c r="AV540" s="289"/>
      <c r="AW540" s="289"/>
      <c r="AX540" s="289"/>
      <c r="AY540" s="289"/>
      <c r="AZ540" s="289"/>
      <c r="BA540" s="289"/>
      <c r="BB540" s="289"/>
      <c r="BC540" s="289"/>
      <c r="BD540" s="289"/>
      <c r="BE540" s="289"/>
      <c r="BF540" s="289"/>
      <c r="BG540" s="289"/>
      <c r="BH540" s="289"/>
      <c r="BI540" s="289"/>
      <c r="BJ540" s="289"/>
      <c r="BK540" s="289"/>
      <c r="BL540" s="289"/>
      <c r="BM540" s="289"/>
      <c r="BN540" s="289"/>
      <c r="BO540" s="289"/>
      <c r="BP540" s="289"/>
      <c r="BQ540" s="289"/>
      <c r="BR540" s="289"/>
      <c r="BS540" s="289"/>
      <c r="BT540" s="289"/>
    </row>
    <row r="541" spans="1:72" ht="12.75" x14ac:dyDescent="0.2">
      <c r="A541" s="297"/>
      <c r="B541" s="297"/>
      <c r="C541" s="297"/>
      <c r="D541" s="297"/>
      <c r="E541" s="297"/>
      <c r="F541" s="297"/>
      <c r="G541" s="297"/>
      <c r="H541" s="297"/>
      <c r="I541" s="297"/>
      <c r="J541" s="297"/>
      <c r="K541" s="297"/>
      <c r="L541" s="297"/>
      <c r="M541" s="297"/>
      <c r="N541" s="297"/>
      <c r="O541" s="297"/>
      <c r="P541" s="297"/>
      <c r="Q541" s="289"/>
      <c r="R541" s="289"/>
      <c r="S541" s="289"/>
      <c r="T541" s="289"/>
      <c r="U541" s="289"/>
      <c r="V541" s="289"/>
      <c r="W541" s="289"/>
      <c r="X541" s="289"/>
      <c r="Y541" s="289"/>
      <c r="Z541" s="289"/>
      <c r="AA541" s="289"/>
      <c r="AB541" s="289"/>
      <c r="AC541" s="289"/>
      <c r="AD541" s="289"/>
      <c r="AE541" s="289"/>
      <c r="AF541" s="289"/>
      <c r="AG541" s="289"/>
      <c r="AH541" s="289"/>
      <c r="AI541" s="289"/>
      <c r="AJ541" s="289"/>
      <c r="AK541" s="289"/>
      <c r="AL541" s="289"/>
      <c r="AM541" s="289"/>
      <c r="AN541" s="289"/>
      <c r="AO541" s="289"/>
      <c r="AP541" s="289"/>
      <c r="AQ541" s="289"/>
      <c r="AR541" s="289"/>
      <c r="AS541" s="289"/>
      <c r="AT541" s="289"/>
      <c r="AU541" s="289"/>
      <c r="AV541" s="289"/>
      <c r="AW541" s="289"/>
      <c r="AX541" s="289"/>
      <c r="AY541" s="289"/>
      <c r="AZ541" s="289"/>
      <c r="BA541" s="289"/>
      <c r="BB541" s="289"/>
      <c r="BC541" s="289"/>
      <c r="BD541" s="289"/>
      <c r="BE541" s="289"/>
      <c r="BF541" s="289"/>
      <c r="BG541" s="289"/>
      <c r="BH541" s="289"/>
      <c r="BI541" s="289"/>
      <c r="BJ541" s="289"/>
      <c r="BK541" s="289"/>
      <c r="BL541" s="289"/>
      <c r="BM541" s="289"/>
      <c r="BN541" s="289"/>
      <c r="BO541" s="289"/>
      <c r="BP541" s="289"/>
      <c r="BQ541" s="289"/>
      <c r="BR541" s="289"/>
      <c r="BS541" s="289"/>
      <c r="BT541" s="289"/>
    </row>
    <row r="542" spans="1:72" ht="12.75" x14ac:dyDescent="0.2">
      <c r="A542" s="297"/>
      <c r="B542" s="297"/>
      <c r="C542" s="297"/>
      <c r="D542" s="297"/>
      <c r="E542" s="297"/>
      <c r="F542" s="297"/>
      <c r="G542" s="297"/>
      <c r="H542" s="297"/>
      <c r="I542" s="297"/>
      <c r="J542" s="297"/>
      <c r="K542" s="297"/>
      <c r="L542" s="297"/>
      <c r="M542" s="297"/>
      <c r="N542" s="297"/>
      <c r="O542" s="297"/>
      <c r="P542" s="297"/>
      <c r="Q542" s="289"/>
      <c r="R542" s="289"/>
      <c r="S542" s="289"/>
      <c r="T542" s="289"/>
      <c r="U542" s="289"/>
      <c r="V542" s="289"/>
      <c r="W542" s="289"/>
      <c r="X542" s="289"/>
      <c r="Y542" s="289"/>
      <c r="Z542" s="289"/>
      <c r="AA542" s="289"/>
      <c r="AB542" s="289"/>
      <c r="AC542" s="289"/>
      <c r="AD542" s="289"/>
      <c r="AE542" s="289"/>
      <c r="AF542" s="289"/>
      <c r="AG542" s="289"/>
      <c r="AH542" s="289"/>
      <c r="AI542" s="289"/>
      <c r="AJ542" s="289"/>
      <c r="AK542" s="289"/>
      <c r="AL542" s="289"/>
      <c r="AM542" s="289"/>
      <c r="AN542" s="289"/>
      <c r="AO542" s="289"/>
      <c r="AP542" s="289"/>
      <c r="AQ542" s="289"/>
      <c r="AR542" s="289"/>
      <c r="AS542" s="289"/>
      <c r="AT542" s="289"/>
      <c r="AU542" s="289"/>
      <c r="AV542" s="289"/>
      <c r="AW542" s="289"/>
      <c r="AX542" s="289"/>
      <c r="AY542" s="289"/>
      <c r="AZ542" s="289"/>
      <c r="BA542" s="289"/>
      <c r="BB542" s="289"/>
      <c r="BC542" s="289"/>
      <c r="BD542" s="289"/>
      <c r="BE542" s="289"/>
      <c r="BF542" s="289"/>
      <c r="BG542" s="289"/>
      <c r="BH542" s="289"/>
      <c r="BI542" s="289"/>
      <c r="BJ542" s="289"/>
      <c r="BK542" s="289"/>
      <c r="BL542" s="289"/>
      <c r="BM542" s="289"/>
      <c r="BN542" s="289"/>
      <c r="BO542" s="289"/>
      <c r="BP542" s="289"/>
      <c r="BQ542" s="289"/>
      <c r="BR542" s="289"/>
      <c r="BS542" s="289"/>
      <c r="BT542" s="289"/>
    </row>
    <row r="543" spans="1:72" ht="12.75" x14ac:dyDescent="0.2">
      <c r="A543" s="297"/>
      <c r="B543" s="297"/>
      <c r="C543" s="297"/>
      <c r="D543" s="297"/>
      <c r="E543" s="297"/>
      <c r="F543" s="297"/>
      <c r="G543" s="297"/>
      <c r="H543" s="297"/>
      <c r="I543" s="297"/>
      <c r="J543" s="297"/>
      <c r="K543" s="297"/>
      <c r="L543" s="297"/>
      <c r="M543" s="297"/>
      <c r="N543" s="297"/>
      <c r="O543" s="297"/>
      <c r="P543" s="297"/>
      <c r="Q543" s="289"/>
      <c r="R543" s="289"/>
      <c r="S543" s="289"/>
      <c r="T543" s="289"/>
      <c r="U543" s="289"/>
      <c r="V543" s="289"/>
      <c r="W543" s="289"/>
      <c r="X543" s="289"/>
      <c r="Y543" s="289"/>
      <c r="Z543" s="289"/>
      <c r="AA543" s="289"/>
      <c r="AB543" s="289"/>
      <c r="AC543" s="289"/>
      <c r="AD543" s="289"/>
      <c r="AE543" s="289"/>
      <c r="AF543" s="289"/>
      <c r="AG543" s="289"/>
      <c r="AH543" s="289"/>
      <c r="AI543" s="289"/>
      <c r="AJ543" s="289"/>
      <c r="AK543" s="289"/>
      <c r="AL543" s="289"/>
      <c r="AM543" s="289"/>
      <c r="AN543" s="289"/>
      <c r="AO543" s="289"/>
      <c r="AP543" s="289"/>
      <c r="AQ543" s="289"/>
      <c r="AR543" s="289"/>
      <c r="AS543" s="289"/>
      <c r="AT543" s="289"/>
      <c r="AU543" s="289"/>
      <c r="AV543" s="289"/>
      <c r="AW543" s="289"/>
      <c r="AX543" s="289"/>
      <c r="AY543" s="289"/>
      <c r="AZ543" s="289"/>
      <c r="BA543" s="289"/>
      <c r="BB543" s="289"/>
      <c r="BC543" s="289"/>
      <c r="BD543" s="289"/>
      <c r="BE543" s="289"/>
      <c r="BF543" s="289"/>
      <c r="BG543" s="289"/>
      <c r="BH543" s="289"/>
      <c r="BI543" s="289"/>
      <c r="BJ543" s="289"/>
      <c r="BK543" s="289"/>
      <c r="BL543" s="289"/>
      <c r="BM543" s="289"/>
      <c r="BN543" s="289"/>
      <c r="BO543" s="289"/>
      <c r="BP543" s="289"/>
      <c r="BQ543" s="289"/>
      <c r="BR543" s="289"/>
      <c r="BS543" s="289"/>
      <c r="BT543" s="289"/>
    </row>
    <row r="544" spans="1:72" ht="12.75" x14ac:dyDescent="0.2">
      <c r="A544" s="297"/>
      <c r="B544" s="297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89"/>
      <c r="R544" s="289"/>
      <c r="S544" s="289"/>
      <c r="T544" s="289"/>
      <c r="U544" s="289"/>
      <c r="V544" s="289"/>
      <c r="W544" s="289"/>
      <c r="X544" s="289"/>
      <c r="Y544" s="289"/>
      <c r="Z544" s="289"/>
      <c r="AA544" s="289"/>
      <c r="AB544" s="289"/>
      <c r="AC544" s="289"/>
      <c r="AD544" s="289"/>
      <c r="AE544" s="289"/>
      <c r="AF544" s="289"/>
      <c r="AG544" s="289"/>
      <c r="AH544" s="289"/>
      <c r="AI544" s="289"/>
      <c r="AJ544" s="289"/>
      <c r="AK544" s="289"/>
      <c r="AL544" s="289"/>
      <c r="AM544" s="289"/>
      <c r="AN544" s="289"/>
      <c r="AO544" s="289"/>
      <c r="AP544" s="289"/>
      <c r="AQ544" s="289"/>
      <c r="AR544" s="289"/>
      <c r="AS544" s="289"/>
      <c r="AT544" s="289"/>
      <c r="AU544" s="289"/>
      <c r="AV544" s="289"/>
      <c r="AW544" s="289"/>
      <c r="AX544" s="289"/>
      <c r="AY544" s="289"/>
      <c r="AZ544" s="289"/>
      <c r="BA544" s="289"/>
      <c r="BB544" s="289"/>
      <c r="BC544" s="289"/>
      <c r="BD544" s="289"/>
      <c r="BE544" s="289"/>
      <c r="BF544" s="289"/>
      <c r="BG544" s="289"/>
      <c r="BH544" s="289"/>
      <c r="BI544" s="289"/>
      <c r="BJ544" s="289"/>
      <c r="BK544" s="289"/>
      <c r="BL544" s="289"/>
      <c r="BM544" s="289"/>
      <c r="BN544" s="289"/>
      <c r="BO544" s="289"/>
      <c r="BP544" s="289"/>
      <c r="BQ544" s="289"/>
      <c r="BR544" s="289"/>
      <c r="BS544" s="289"/>
      <c r="BT544" s="289"/>
    </row>
    <row r="545" spans="1:72" ht="12.75" x14ac:dyDescent="0.2">
      <c r="A545" s="297"/>
      <c r="B545" s="297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89"/>
      <c r="R545" s="289"/>
      <c r="S545" s="289"/>
      <c r="T545" s="289"/>
      <c r="U545" s="289"/>
      <c r="V545" s="289"/>
      <c r="W545" s="289"/>
      <c r="X545" s="289"/>
      <c r="Y545" s="289"/>
      <c r="Z545" s="289"/>
      <c r="AA545" s="289"/>
      <c r="AB545" s="289"/>
      <c r="AC545" s="289"/>
      <c r="AD545" s="289"/>
      <c r="AE545" s="289"/>
      <c r="AF545" s="289"/>
      <c r="AG545" s="289"/>
      <c r="AH545" s="289"/>
      <c r="AI545" s="289"/>
      <c r="AJ545" s="289"/>
      <c r="AK545" s="289"/>
      <c r="AL545" s="289"/>
      <c r="AM545" s="289"/>
      <c r="AN545" s="289"/>
      <c r="AO545" s="289"/>
      <c r="AP545" s="289"/>
      <c r="AQ545" s="289"/>
      <c r="AR545" s="289"/>
      <c r="AS545" s="289"/>
      <c r="AT545" s="289"/>
      <c r="AU545" s="289"/>
      <c r="AV545" s="289"/>
      <c r="AW545" s="289"/>
      <c r="AX545" s="289"/>
      <c r="AY545" s="289"/>
      <c r="AZ545" s="289"/>
      <c r="BA545" s="289"/>
      <c r="BB545" s="289"/>
      <c r="BC545" s="289"/>
      <c r="BD545" s="289"/>
      <c r="BE545" s="289"/>
      <c r="BF545" s="289"/>
      <c r="BG545" s="289"/>
      <c r="BH545" s="289"/>
      <c r="BI545" s="289"/>
      <c r="BJ545" s="289"/>
      <c r="BK545" s="289"/>
      <c r="BL545" s="289"/>
      <c r="BM545" s="289"/>
      <c r="BN545" s="289"/>
      <c r="BO545" s="289"/>
      <c r="BP545" s="289"/>
      <c r="BQ545" s="289"/>
      <c r="BR545" s="289"/>
      <c r="BS545" s="289"/>
      <c r="BT545" s="289"/>
    </row>
    <row r="546" spans="1:72" ht="12.75" x14ac:dyDescent="0.2">
      <c r="A546" s="297"/>
      <c r="B546" s="297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89"/>
      <c r="R546" s="289"/>
      <c r="S546" s="289"/>
      <c r="T546" s="289"/>
      <c r="U546" s="289"/>
      <c r="V546" s="289"/>
      <c r="W546" s="289"/>
      <c r="X546" s="289"/>
      <c r="Y546" s="289"/>
      <c r="Z546" s="289"/>
      <c r="AA546" s="289"/>
      <c r="AB546" s="289"/>
      <c r="AC546" s="289"/>
      <c r="AD546" s="289"/>
      <c r="AE546" s="289"/>
      <c r="AF546" s="289"/>
      <c r="AG546" s="289"/>
      <c r="AH546" s="289"/>
      <c r="AI546" s="289"/>
      <c r="AJ546" s="289"/>
      <c r="AK546" s="289"/>
      <c r="AL546" s="289"/>
      <c r="AM546" s="289"/>
      <c r="AN546" s="289"/>
      <c r="AO546" s="289"/>
      <c r="AP546" s="289"/>
      <c r="AQ546" s="289"/>
      <c r="AR546" s="289"/>
      <c r="AS546" s="289"/>
      <c r="AT546" s="289"/>
      <c r="AU546" s="289"/>
      <c r="AV546" s="289"/>
      <c r="AW546" s="289"/>
      <c r="AX546" s="289"/>
      <c r="AY546" s="289"/>
      <c r="AZ546" s="289"/>
      <c r="BA546" s="289"/>
      <c r="BB546" s="289"/>
      <c r="BC546" s="289"/>
      <c r="BD546" s="289"/>
      <c r="BE546" s="289"/>
      <c r="BF546" s="289"/>
      <c r="BG546" s="289"/>
      <c r="BH546" s="289"/>
      <c r="BI546" s="289"/>
      <c r="BJ546" s="289"/>
      <c r="BK546" s="289"/>
      <c r="BL546" s="289"/>
      <c r="BM546" s="289"/>
      <c r="BN546" s="289"/>
      <c r="BO546" s="289"/>
      <c r="BP546" s="289"/>
      <c r="BQ546" s="289"/>
      <c r="BR546" s="289"/>
      <c r="BS546" s="289"/>
      <c r="BT546" s="289"/>
    </row>
    <row r="547" spans="1:72" ht="12.75" x14ac:dyDescent="0.2">
      <c r="A547" s="297"/>
      <c r="B547" s="297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89"/>
      <c r="R547" s="289"/>
      <c r="S547" s="289"/>
      <c r="T547" s="289"/>
      <c r="U547" s="289"/>
      <c r="V547" s="289"/>
      <c r="W547" s="289"/>
      <c r="X547" s="289"/>
      <c r="Y547" s="289"/>
      <c r="Z547" s="289"/>
      <c r="AA547" s="289"/>
      <c r="AB547" s="289"/>
      <c r="AC547" s="289"/>
      <c r="AD547" s="289"/>
      <c r="AE547" s="289"/>
      <c r="AF547" s="289"/>
      <c r="AG547" s="289"/>
      <c r="AH547" s="289"/>
      <c r="AI547" s="289"/>
      <c r="AJ547" s="289"/>
      <c r="AK547" s="289"/>
      <c r="AL547" s="289"/>
      <c r="AM547" s="289"/>
      <c r="AN547" s="289"/>
      <c r="AO547" s="289"/>
      <c r="AP547" s="289"/>
      <c r="AQ547" s="289"/>
      <c r="AR547" s="289"/>
      <c r="AS547" s="289"/>
      <c r="AT547" s="289"/>
      <c r="AU547" s="289"/>
      <c r="AV547" s="289"/>
      <c r="AW547" s="289"/>
      <c r="AX547" s="289"/>
      <c r="AY547" s="289"/>
      <c r="AZ547" s="289"/>
      <c r="BA547" s="289"/>
      <c r="BB547" s="289"/>
      <c r="BC547" s="289"/>
      <c r="BD547" s="289"/>
      <c r="BE547" s="289"/>
      <c r="BF547" s="289"/>
      <c r="BG547" s="289"/>
      <c r="BH547" s="289"/>
      <c r="BI547" s="289"/>
      <c r="BJ547" s="289"/>
      <c r="BK547" s="289"/>
      <c r="BL547" s="289"/>
      <c r="BM547" s="289"/>
      <c r="BN547" s="289"/>
      <c r="BO547" s="289"/>
      <c r="BP547" s="289"/>
      <c r="BQ547" s="289"/>
      <c r="BR547" s="289"/>
      <c r="BS547" s="289"/>
      <c r="BT547" s="289"/>
    </row>
    <row r="548" spans="1:72" ht="12.75" x14ac:dyDescent="0.2">
      <c r="A548" s="297"/>
      <c r="B548" s="297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89"/>
      <c r="R548" s="289"/>
      <c r="S548" s="289"/>
      <c r="T548" s="289"/>
      <c r="U548" s="289"/>
      <c r="V548" s="289"/>
      <c r="W548" s="289"/>
      <c r="X548" s="289"/>
      <c r="Y548" s="289"/>
      <c r="Z548" s="289"/>
      <c r="AA548" s="289"/>
      <c r="AB548" s="289"/>
      <c r="AC548" s="289"/>
      <c r="AD548" s="289"/>
      <c r="AE548" s="289"/>
      <c r="AF548" s="289"/>
      <c r="AG548" s="289"/>
      <c r="AH548" s="289"/>
      <c r="AI548" s="289"/>
      <c r="AJ548" s="289"/>
      <c r="AK548" s="289"/>
      <c r="AL548" s="289"/>
      <c r="AM548" s="289"/>
      <c r="AN548" s="289"/>
      <c r="AO548" s="289"/>
      <c r="AP548" s="289"/>
      <c r="AQ548" s="289"/>
      <c r="AR548" s="289"/>
      <c r="AS548" s="289"/>
      <c r="AT548" s="289"/>
      <c r="AU548" s="289"/>
      <c r="AV548" s="289"/>
      <c r="AW548" s="289"/>
      <c r="AX548" s="289"/>
      <c r="AY548" s="289"/>
      <c r="AZ548" s="289"/>
      <c r="BA548" s="289"/>
      <c r="BB548" s="289"/>
      <c r="BC548" s="289"/>
      <c r="BD548" s="289"/>
      <c r="BE548" s="289"/>
      <c r="BF548" s="289"/>
      <c r="BG548" s="289"/>
      <c r="BH548" s="289"/>
      <c r="BI548" s="289"/>
      <c r="BJ548" s="289"/>
      <c r="BK548" s="289"/>
      <c r="BL548" s="289"/>
      <c r="BM548" s="289"/>
      <c r="BN548" s="289"/>
      <c r="BO548" s="289"/>
      <c r="BP548" s="289"/>
      <c r="BQ548" s="289"/>
      <c r="BR548" s="289"/>
      <c r="BS548" s="289"/>
      <c r="BT548" s="289"/>
    </row>
    <row r="549" spans="1:72" ht="12.75" x14ac:dyDescent="0.2">
      <c r="A549" s="297"/>
      <c r="B549" s="297"/>
      <c r="C549" s="297"/>
      <c r="D549" s="297"/>
      <c r="E549" s="297"/>
      <c r="F549" s="297"/>
      <c r="G549" s="297"/>
      <c r="H549" s="297"/>
      <c r="I549" s="297"/>
      <c r="J549" s="297"/>
      <c r="K549" s="297"/>
      <c r="L549" s="297"/>
      <c r="M549" s="297"/>
      <c r="N549" s="297"/>
      <c r="O549" s="297"/>
      <c r="P549" s="297"/>
      <c r="Q549" s="289"/>
      <c r="R549" s="289"/>
      <c r="S549" s="289"/>
      <c r="T549" s="289"/>
      <c r="U549" s="289"/>
      <c r="V549" s="289"/>
      <c r="W549" s="289"/>
      <c r="X549" s="289"/>
      <c r="Y549" s="289"/>
      <c r="Z549" s="289"/>
      <c r="AA549" s="289"/>
      <c r="AB549" s="289"/>
      <c r="AC549" s="289"/>
      <c r="AD549" s="289"/>
      <c r="AE549" s="289"/>
      <c r="AF549" s="289"/>
      <c r="AG549" s="289"/>
      <c r="AH549" s="289"/>
      <c r="AI549" s="289"/>
      <c r="AJ549" s="289"/>
      <c r="AK549" s="289"/>
      <c r="AL549" s="289"/>
      <c r="AM549" s="289"/>
      <c r="AN549" s="289"/>
      <c r="AO549" s="289"/>
      <c r="AP549" s="289"/>
      <c r="AQ549" s="289"/>
      <c r="AR549" s="289"/>
      <c r="AS549" s="289"/>
      <c r="AT549" s="289"/>
      <c r="AU549" s="289"/>
      <c r="AV549" s="289"/>
      <c r="AW549" s="289"/>
      <c r="AX549" s="289"/>
      <c r="AY549" s="289"/>
      <c r="AZ549" s="289"/>
      <c r="BA549" s="289"/>
      <c r="BB549" s="289"/>
      <c r="BC549" s="289"/>
      <c r="BD549" s="289"/>
      <c r="BE549" s="289"/>
      <c r="BF549" s="289"/>
      <c r="BG549" s="289"/>
      <c r="BH549" s="289"/>
      <c r="BI549" s="289"/>
      <c r="BJ549" s="289"/>
      <c r="BK549" s="289"/>
      <c r="BL549" s="289"/>
      <c r="BM549" s="289"/>
      <c r="BN549" s="289"/>
      <c r="BO549" s="289"/>
      <c r="BP549" s="289"/>
      <c r="BQ549" s="289"/>
      <c r="BR549" s="289"/>
      <c r="BS549" s="289"/>
      <c r="BT549" s="289"/>
    </row>
    <row r="550" spans="1:72" ht="12.75" x14ac:dyDescent="0.2">
      <c r="A550" s="297"/>
      <c r="B550" s="297"/>
      <c r="C550" s="297"/>
      <c r="D550" s="297"/>
      <c r="E550" s="297"/>
      <c r="F550" s="297"/>
      <c r="G550" s="297"/>
      <c r="H550" s="297"/>
      <c r="I550" s="297"/>
      <c r="J550" s="297"/>
      <c r="K550" s="297"/>
      <c r="L550" s="297"/>
      <c r="M550" s="297"/>
      <c r="N550" s="297"/>
      <c r="O550" s="297"/>
      <c r="P550" s="297"/>
      <c r="Q550" s="289"/>
      <c r="R550" s="289"/>
      <c r="S550" s="289"/>
      <c r="T550" s="289"/>
      <c r="U550" s="289"/>
      <c r="V550" s="289"/>
      <c r="W550" s="289"/>
      <c r="X550" s="289"/>
      <c r="Y550" s="289"/>
      <c r="Z550" s="289"/>
      <c r="AA550" s="289"/>
      <c r="AB550" s="289"/>
      <c r="AC550" s="289"/>
      <c r="AD550" s="289"/>
      <c r="AE550" s="289"/>
      <c r="AF550" s="289"/>
      <c r="AG550" s="289"/>
      <c r="AH550" s="289"/>
      <c r="AI550" s="289"/>
      <c r="AJ550" s="289"/>
      <c r="AK550" s="289"/>
      <c r="AL550" s="289"/>
      <c r="AM550" s="289"/>
      <c r="AN550" s="289"/>
      <c r="AO550" s="289"/>
      <c r="AP550" s="289"/>
      <c r="AQ550" s="289"/>
      <c r="AR550" s="289"/>
      <c r="AS550" s="289"/>
      <c r="AT550" s="289"/>
      <c r="AU550" s="289"/>
      <c r="AV550" s="289"/>
      <c r="AW550" s="289"/>
      <c r="AX550" s="289"/>
      <c r="AY550" s="289"/>
      <c r="AZ550" s="289"/>
      <c r="BA550" s="289"/>
      <c r="BB550" s="289"/>
      <c r="BC550" s="289"/>
      <c r="BD550" s="289"/>
      <c r="BE550" s="289"/>
      <c r="BF550" s="289"/>
      <c r="BG550" s="289"/>
      <c r="BH550" s="289"/>
      <c r="BI550" s="289"/>
      <c r="BJ550" s="289"/>
      <c r="BK550" s="289"/>
      <c r="BL550" s="289"/>
      <c r="BM550" s="289"/>
      <c r="BN550" s="289"/>
      <c r="BO550" s="289"/>
      <c r="BP550" s="289"/>
      <c r="BQ550" s="289"/>
      <c r="BR550" s="289"/>
      <c r="BS550" s="289"/>
      <c r="BT550" s="289"/>
    </row>
    <row r="551" spans="1:72" ht="12.75" x14ac:dyDescent="0.2">
      <c r="A551" s="297"/>
      <c r="B551" s="297"/>
      <c r="C551" s="297"/>
      <c r="D551" s="297"/>
      <c r="E551" s="297"/>
      <c r="F551" s="297"/>
      <c r="G551" s="297"/>
      <c r="H551" s="297"/>
      <c r="I551" s="297"/>
      <c r="J551" s="297"/>
      <c r="K551" s="297"/>
      <c r="L551" s="297"/>
      <c r="M551" s="297"/>
      <c r="N551" s="297"/>
      <c r="O551" s="297"/>
      <c r="P551" s="297"/>
      <c r="Q551" s="289"/>
      <c r="R551" s="289"/>
      <c r="S551" s="289"/>
      <c r="T551" s="289"/>
      <c r="U551" s="289"/>
      <c r="V551" s="289"/>
      <c r="W551" s="289"/>
      <c r="X551" s="289"/>
      <c r="Y551" s="289"/>
      <c r="Z551" s="289"/>
      <c r="AA551" s="289"/>
      <c r="AB551" s="289"/>
      <c r="AC551" s="289"/>
      <c r="AD551" s="289"/>
      <c r="AE551" s="289"/>
      <c r="AF551" s="289"/>
      <c r="AG551" s="289"/>
      <c r="AH551" s="289"/>
      <c r="AI551" s="289"/>
      <c r="AJ551" s="289"/>
      <c r="AK551" s="289"/>
      <c r="AL551" s="289"/>
      <c r="AM551" s="289"/>
      <c r="AN551" s="289"/>
      <c r="AO551" s="289"/>
      <c r="AP551" s="289"/>
      <c r="AQ551" s="289"/>
      <c r="AR551" s="289"/>
      <c r="AS551" s="289"/>
      <c r="AT551" s="289"/>
      <c r="AU551" s="289"/>
      <c r="AV551" s="289"/>
      <c r="AW551" s="289"/>
      <c r="AX551" s="289"/>
      <c r="AY551" s="289"/>
      <c r="AZ551" s="289"/>
      <c r="BA551" s="289"/>
      <c r="BB551" s="289"/>
      <c r="BC551" s="289"/>
      <c r="BD551" s="289"/>
      <c r="BE551" s="289"/>
      <c r="BF551" s="289"/>
      <c r="BG551" s="289"/>
      <c r="BH551" s="289"/>
      <c r="BI551" s="289"/>
      <c r="BJ551" s="289"/>
      <c r="BK551" s="289"/>
      <c r="BL551" s="289"/>
      <c r="BM551" s="289"/>
      <c r="BN551" s="289"/>
      <c r="BO551" s="289"/>
      <c r="BP551" s="289"/>
      <c r="BQ551" s="289"/>
      <c r="BR551" s="289"/>
      <c r="BS551" s="289"/>
      <c r="BT551" s="289"/>
    </row>
    <row r="552" spans="1:72" ht="12.75" x14ac:dyDescent="0.2">
      <c r="A552" s="297"/>
      <c r="B552" s="297"/>
      <c r="C552" s="297"/>
      <c r="D552" s="297"/>
      <c r="E552" s="297"/>
      <c r="F552" s="297"/>
      <c r="G552" s="297"/>
      <c r="H552" s="297"/>
      <c r="I552" s="297"/>
      <c r="J552" s="297"/>
      <c r="K552" s="297"/>
      <c r="L552" s="297"/>
      <c r="M552" s="297"/>
      <c r="N552" s="297"/>
      <c r="O552" s="297"/>
      <c r="P552" s="297"/>
      <c r="Q552" s="289"/>
      <c r="R552" s="289"/>
      <c r="S552" s="289"/>
      <c r="T552" s="289"/>
      <c r="U552" s="289"/>
      <c r="V552" s="289"/>
      <c r="W552" s="289"/>
      <c r="X552" s="289"/>
      <c r="Y552" s="289"/>
      <c r="Z552" s="289"/>
      <c r="AA552" s="289"/>
      <c r="AB552" s="289"/>
      <c r="AC552" s="289"/>
      <c r="AD552" s="289"/>
      <c r="AE552" s="289"/>
      <c r="AF552" s="289"/>
      <c r="AG552" s="289"/>
      <c r="AH552" s="289"/>
      <c r="AI552" s="289"/>
      <c r="AJ552" s="289"/>
      <c r="AK552" s="289"/>
      <c r="AL552" s="289"/>
      <c r="AM552" s="289"/>
      <c r="AN552" s="289"/>
      <c r="AO552" s="289"/>
      <c r="AP552" s="289"/>
      <c r="AQ552" s="289"/>
      <c r="AR552" s="289"/>
      <c r="AS552" s="289"/>
      <c r="AT552" s="289"/>
      <c r="AU552" s="289"/>
      <c r="AV552" s="289"/>
      <c r="AW552" s="289"/>
      <c r="AX552" s="289"/>
      <c r="AY552" s="289"/>
      <c r="AZ552" s="289"/>
      <c r="BA552" s="289"/>
      <c r="BB552" s="289"/>
      <c r="BC552" s="289"/>
      <c r="BD552" s="289"/>
      <c r="BE552" s="289"/>
      <c r="BF552" s="289"/>
      <c r="BG552" s="289"/>
      <c r="BH552" s="289"/>
      <c r="BI552" s="289"/>
      <c r="BJ552" s="289"/>
      <c r="BK552" s="289"/>
      <c r="BL552" s="289"/>
      <c r="BM552" s="289"/>
      <c r="BN552" s="289"/>
      <c r="BO552" s="289"/>
      <c r="BP552" s="289"/>
      <c r="BQ552" s="289"/>
      <c r="BR552" s="289"/>
      <c r="BS552" s="289"/>
      <c r="BT552" s="289"/>
    </row>
    <row r="553" spans="1:72" ht="12.75" x14ac:dyDescent="0.2">
      <c r="A553" s="297"/>
      <c r="B553" s="297"/>
      <c r="C553" s="297"/>
      <c r="D553" s="297"/>
      <c r="E553" s="297"/>
      <c r="F553" s="297"/>
      <c r="G553" s="297"/>
      <c r="H553" s="297"/>
      <c r="I553" s="297"/>
      <c r="J553" s="297"/>
      <c r="K553" s="297"/>
      <c r="L553" s="297"/>
      <c r="M553" s="297"/>
      <c r="N553" s="297"/>
      <c r="O553" s="297"/>
      <c r="P553" s="297"/>
      <c r="Q553" s="289"/>
      <c r="R553" s="289"/>
      <c r="S553" s="289"/>
      <c r="T553" s="289"/>
      <c r="U553" s="289"/>
      <c r="V553" s="289"/>
      <c r="W553" s="289"/>
      <c r="X553" s="289"/>
      <c r="Y553" s="289"/>
      <c r="Z553" s="289"/>
      <c r="AA553" s="289"/>
      <c r="AB553" s="289"/>
      <c r="AC553" s="289"/>
      <c r="AD553" s="289"/>
      <c r="AE553" s="289"/>
      <c r="AF553" s="289"/>
      <c r="AG553" s="289"/>
      <c r="AH553" s="289"/>
      <c r="AI553" s="289"/>
      <c r="AJ553" s="289"/>
      <c r="AK553" s="289"/>
      <c r="AL553" s="289"/>
      <c r="AM553" s="289"/>
      <c r="AN553" s="289"/>
      <c r="AO553" s="289"/>
      <c r="AP553" s="289"/>
      <c r="AQ553" s="289"/>
      <c r="AR553" s="289"/>
      <c r="AS553" s="289"/>
      <c r="AT553" s="289"/>
      <c r="AU553" s="289"/>
      <c r="AV553" s="289"/>
      <c r="AW553" s="289"/>
      <c r="AX553" s="289"/>
      <c r="AY553" s="289"/>
      <c r="AZ553" s="289"/>
      <c r="BA553" s="289"/>
      <c r="BB553" s="289"/>
      <c r="BC553" s="289"/>
      <c r="BD553" s="289"/>
      <c r="BE553" s="289"/>
      <c r="BF553" s="289"/>
      <c r="BG553" s="289"/>
      <c r="BH553" s="289"/>
      <c r="BI553" s="289"/>
      <c r="BJ553" s="289"/>
      <c r="BK553" s="289"/>
      <c r="BL553" s="289"/>
      <c r="BM553" s="289"/>
      <c r="BN553" s="289"/>
      <c r="BO553" s="289"/>
      <c r="BP553" s="289"/>
      <c r="BQ553" s="289"/>
      <c r="BR553" s="289"/>
      <c r="BS553" s="289"/>
      <c r="BT553" s="289"/>
    </row>
    <row r="554" spans="1:72" ht="12.75" x14ac:dyDescent="0.2">
      <c r="A554" s="297"/>
      <c r="B554" s="297"/>
      <c r="C554" s="297"/>
      <c r="D554" s="297"/>
      <c r="E554" s="297"/>
      <c r="F554" s="297"/>
      <c r="G554" s="297"/>
      <c r="H554" s="297"/>
      <c r="I554" s="297"/>
      <c r="J554" s="297"/>
      <c r="K554" s="297"/>
      <c r="L554" s="297"/>
      <c r="M554" s="297"/>
      <c r="N554" s="297"/>
      <c r="O554" s="297"/>
      <c r="P554" s="297"/>
      <c r="Q554" s="289"/>
      <c r="R554" s="289"/>
      <c r="S554" s="289"/>
      <c r="T554" s="289"/>
      <c r="U554" s="289"/>
      <c r="V554" s="289"/>
      <c r="W554" s="289"/>
      <c r="X554" s="289"/>
      <c r="Y554" s="289"/>
      <c r="Z554" s="289"/>
      <c r="AA554" s="289"/>
      <c r="AB554" s="289"/>
      <c r="AC554" s="289"/>
      <c r="AD554" s="289"/>
      <c r="AE554" s="289"/>
      <c r="AF554" s="289"/>
      <c r="AG554" s="289"/>
      <c r="AH554" s="289"/>
      <c r="AI554" s="289"/>
      <c r="AJ554" s="289"/>
      <c r="AK554" s="289"/>
      <c r="AL554" s="289"/>
      <c r="AM554" s="289"/>
      <c r="AN554" s="289"/>
      <c r="AO554" s="289"/>
      <c r="AP554" s="289"/>
      <c r="AQ554" s="289"/>
      <c r="AR554" s="289"/>
      <c r="AS554" s="289"/>
      <c r="AT554" s="289"/>
      <c r="AU554" s="289"/>
      <c r="AV554" s="289"/>
      <c r="AW554" s="289"/>
      <c r="AX554" s="289"/>
      <c r="AY554" s="289"/>
      <c r="AZ554" s="289"/>
      <c r="BA554" s="289"/>
      <c r="BB554" s="289"/>
      <c r="BC554" s="289"/>
      <c r="BD554" s="289"/>
      <c r="BE554" s="289"/>
      <c r="BF554" s="289"/>
      <c r="BG554" s="289"/>
      <c r="BH554" s="289"/>
      <c r="BI554" s="289"/>
      <c r="BJ554" s="289"/>
      <c r="BK554" s="289"/>
      <c r="BL554" s="289"/>
      <c r="BM554" s="289"/>
      <c r="BN554" s="289"/>
      <c r="BO554" s="289"/>
      <c r="BP554" s="289"/>
      <c r="BQ554" s="289"/>
      <c r="BR554" s="289"/>
      <c r="BS554" s="289"/>
      <c r="BT554" s="289"/>
    </row>
    <row r="555" spans="1:72" ht="12.75" x14ac:dyDescent="0.2">
      <c r="A555" s="297"/>
      <c r="B555" s="297"/>
      <c r="C555" s="297"/>
      <c r="D555" s="297"/>
      <c r="E555" s="297"/>
      <c r="F555" s="297"/>
      <c r="G555" s="297"/>
      <c r="H555" s="297"/>
      <c r="I555" s="297"/>
      <c r="J555" s="297"/>
      <c r="K555" s="297"/>
      <c r="L555" s="297"/>
      <c r="M555" s="297"/>
      <c r="N555" s="297"/>
      <c r="O555" s="297"/>
      <c r="P555" s="297"/>
      <c r="Q555" s="289"/>
      <c r="R555" s="289"/>
      <c r="S555" s="289"/>
      <c r="T555" s="289"/>
      <c r="U555" s="289"/>
      <c r="V555" s="289"/>
      <c r="W555" s="289"/>
      <c r="X555" s="289"/>
      <c r="Y555" s="289"/>
      <c r="Z555" s="289"/>
      <c r="AA555" s="289"/>
      <c r="AB555" s="289"/>
      <c r="AC555" s="289"/>
      <c r="AD555" s="289"/>
      <c r="AE555" s="289"/>
      <c r="AF555" s="289"/>
      <c r="AG555" s="289"/>
      <c r="AH555" s="289"/>
      <c r="AI555" s="289"/>
      <c r="AJ555" s="289"/>
      <c r="AK555" s="289"/>
      <c r="AL555" s="289"/>
      <c r="AM555" s="289"/>
      <c r="AN555" s="289"/>
      <c r="AO555" s="289"/>
      <c r="AP555" s="289"/>
      <c r="AQ555" s="289"/>
      <c r="AR555" s="289"/>
      <c r="AS555" s="289"/>
      <c r="AT555" s="289"/>
      <c r="AU555" s="289"/>
      <c r="AV555" s="289"/>
      <c r="AW555" s="289"/>
      <c r="AX555" s="289"/>
      <c r="AY555" s="289"/>
      <c r="AZ555" s="289"/>
      <c r="BA555" s="289"/>
      <c r="BB555" s="289"/>
      <c r="BC555" s="289"/>
      <c r="BD555" s="289"/>
      <c r="BE555" s="289"/>
      <c r="BF555" s="289"/>
      <c r="BG555" s="289"/>
      <c r="BH555" s="289"/>
      <c r="BI555" s="289"/>
      <c r="BJ555" s="289"/>
      <c r="BK555" s="289"/>
      <c r="BL555" s="289"/>
      <c r="BM555" s="289"/>
      <c r="BN555" s="289"/>
      <c r="BO555" s="289"/>
      <c r="BP555" s="289"/>
      <c r="BQ555" s="289"/>
      <c r="BR555" s="289"/>
      <c r="BS555" s="289"/>
      <c r="BT555" s="289"/>
    </row>
    <row r="556" spans="1:72" ht="12.75" x14ac:dyDescent="0.2">
      <c r="A556" s="297"/>
      <c r="B556" s="297"/>
      <c r="C556" s="297"/>
      <c r="D556" s="297"/>
      <c r="E556" s="297"/>
      <c r="F556" s="297"/>
      <c r="G556" s="297"/>
      <c r="H556" s="297"/>
      <c r="I556" s="297"/>
      <c r="J556" s="297"/>
      <c r="K556" s="297"/>
      <c r="L556" s="297"/>
      <c r="M556" s="297"/>
      <c r="N556" s="297"/>
      <c r="O556" s="297"/>
      <c r="P556" s="297"/>
      <c r="Q556" s="289"/>
      <c r="R556" s="289"/>
      <c r="S556" s="289"/>
      <c r="T556" s="289"/>
      <c r="U556" s="289"/>
      <c r="V556" s="289"/>
      <c r="W556" s="289"/>
      <c r="X556" s="289"/>
      <c r="Y556" s="289"/>
      <c r="Z556" s="289"/>
      <c r="AA556" s="289"/>
      <c r="AB556" s="289"/>
      <c r="AC556" s="289"/>
      <c r="AD556" s="289"/>
      <c r="AE556" s="289"/>
      <c r="AF556" s="289"/>
      <c r="AG556" s="289"/>
      <c r="AH556" s="289"/>
      <c r="AI556" s="289"/>
      <c r="AJ556" s="289"/>
      <c r="AK556" s="289"/>
      <c r="AL556" s="289"/>
      <c r="AM556" s="289"/>
      <c r="AN556" s="289"/>
      <c r="AO556" s="289"/>
      <c r="AP556" s="289"/>
      <c r="AQ556" s="289"/>
      <c r="AR556" s="289"/>
      <c r="AS556" s="289"/>
      <c r="AT556" s="289"/>
      <c r="AU556" s="289"/>
      <c r="AV556" s="289"/>
      <c r="AW556" s="289"/>
      <c r="AX556" s="289"/>
      <c r="AY556" s="289"/>
      <c r="AZ556" s="289"/>
      <c r="BA556" s="289"/>
      <c r="BB556" s="289"/>
      <c r="BC556" s="289"/>
      <c r="BD556" s="289"/>
      <c r="BE556" s="289"/>
      <c r="BF556" s="289"/>
      <c r="BG556" s="289"/>
      <c r="BH556" s="289"/>
      <c r="BI556" s="289"/>
      <c r="BJ556" s="289"/>
      <c r="BK556" s="289"/>
      <c r="BL556" s="289"/>
      <c r="BM556" s="289"/>
      <c r="BN556" s="289"/>
      <c r="BO556" s="289"/>
      <c r="BP556" s="289"/>
      <c r="BQ556" s="289"/>
      <c r="BR556" s="289"/>
      <c r="BS556" s="289"/>
      <c r="BT556" s="289"/>
    </row>
    <row r="557" spans="1:72" ht="12.75" x14ac:dyDescent="0.2">
      <c r="A557" s="297"/>
      <c r="B557" s="297"/>
      <c r="C557" s="297"/>
      <c r="D557" s="297"/>
      <c r="E557" s="297"/>
      <c r="F557" s="297"/>
      <c r="G557" s="297"/>
      <c r="H557" s="297"/>
      <c r="I557" s="297"/>
      <c r="J557" s="297"/>
      <c r="K557" s="297"/>
      <c r="L557" s="297"/>
      <c r="M557" s="297"/>
      <c r="N557" s="297"/>
      <c r="O557" s="297"/>
      <c r="P557" s="297"/>
      <c r="Q557" s="289"/>
      <c r="R557" s="289"/>
      <c r="S557" s="289"/>
      <c r="T557" s="289"/>
      <c r="U557" s="289"/>
      <c r="V557" s="289"/>
      <c r="W557" s="289"/>
      <c r="X557" s="289"/>
      <c r="Y557" s="289"/>
      <c r="Z557" s="289"/>
      <c r="AA557" s="289"/>
      <c r="AB557" s="289"/>
      <c r="AC557" s="289"/>
      <c r="AD557" s="289"/>
      <c r="AE557" s="289"/>
      <c r="AF557" s="289"/>
      <c r="AG557" s="289"/>
      <c r="AH557" s="289"/>
      <c r="AI557" s="289"/>
      <c r="AJ557" s="289"/>
      <c r="AK557" s="289"/>
      <c r="AL557" s="289"/>
      <c r="AM557" s="289"/>
      <c r="AN557" s="289"/>
      <c r="AO557" s="289"/>
      <c r="AP557" s="289"/>
      <c r="AQ557" s="289"/>
      <c r="AR557" s="289"/>
      <c r="AS557" s="289"/>
      <c r="AT557" s="289"/>
      <c r="AU557" s="289"/>
      <c r="AV557" s="289"/>
      <c r="AW557" s="289"/>
      <c r="AX557" s="289"/>
      <c r="AY557" s="289"/>
      <c r="AZ557" s="289"/>
      <c r="BA557" s="289"/>
      <c r="BB557" s="289"/>
      <c r="BC557" s="289"/>
      <c r="BD557" s="289"/>
      <c r="BE557" s="289"/>
      <c r="BF557" s="289"/>
      <c r="BG557" s="289"/>
      <c r="BH557" s="289"/>
      <c r="BI557" s="289"/>
      <c r="BJ557" s="289"/>
      <c r="BK557" s="289"/>
      <c r="BL557" s="289"/>
      <c r="BM557" s="289"/>
      <c r="BN557" s="289"/>
      <c r="BO557" s="289"/>
      <c r="BP557" s="289"/>
      <c r="BQ557" s="289"/>
      <c r="BR557" s="289"/>
      <c r="BS557" s="289"/>
      <c r="BT557" s="289"/>
    </row>
    <row r="558" spans="1:72" ht="12.75" x14ac:dyDescent="0.2">
      <c r="A558" s="297"/>
      <c r="B558" s="297"/>
      <c r="C558" s="297"/>
      <c r="D558" s="297"/>
      <c r="E558" s="297"/>
      <c r="F558" s="297"/>
      <c r="G558" s="297"/>
      <c r="H558" s="297"/>
      <c r="I558" s="297"/>
      <c r="J558" s="297"/>
      <c r="K558" s="297"/>
      <c r="L558" s="297"/>
      <c r="M558" s="297"/>
      <c r="N558" s="297"/>
      <c r="O558" s="297"/>
      <c r="P558" s="297"/>
      <c r="Q558" s="289"/>
      <c r="R558" s="289"/>
      <c r="S558" s="289"/>
      <c r="T558" s="289"/>
      <c r="U558" s="289"/>
      <c r="V558" s="289"/>
      <c r="W558" s="289"/>
      <c r="X558" s="289"/>
      <c r="Y558" s="289"/>
      <c r="Z558" s="289"/>
      <c r="AA558" s="289"/>
      <c r="AB558" s="289"/>
      <c r="AC558" s="289"/>
      <c r="AD558" s="289"/>
      <c r="AE558" s="289"/>
      <c r="AF558" s="289"/>
      <c r="AG558" s="289"/>
      <c r="AH558" s="289"/>
      <c r="AI558" s="289"/>
      <c r="AJ558" s="289"/>
      <c r="AK558" s="289"/>
      <c r="AL558" s="289"/>
      <c r="AM558" s="289"/>
      <c r="AN558" s="289"/>
      <c r="AO558" s="289"/>
      <c r="AP558" s="289"/>
      <c r="AQ558" s="289"/>
      <c r="AR558" s="289"/>
      <c r="AS558" s="289"/>
      <c r="AT558" s="289"/>
      <c r="AU558" s="289"/>
      <c r="AV558" s="289"/>
      <c r="AW558" s="289"/>
      <c r="AX558" s="289"/>
      <c r="AY558" s="289"/>
      <c r="AZ558" s="289"/>
      <c r="BA558" s="289"/>
      <c r="BB558" s="289"/>
      <c r="BC558" s="289"/>
      <c r="BD558" s="289"/>
      <c r="BE558" s="289"/>
      <c r="BF558" s="289"/>
      <c r="BG558" s="289"/>
      <c r="BH558" s="289"/>
      <c r="BI558" s="289"/>
      <c r="BJ558" s="289"/>
      <c r="BK558" s="289"/>
      <c r="BL558" s="289"/>
      <c r="BM558" s="289"/>
      <c r="BN558" s="289"/>
      <c r="BO558" s="289"/>
      <c r="BP558" s="289"/>
      <c r="BQ558" s="289"/>
      <c r="BR558" s="289"/>
      <c r="BS558" s="289"/>
      <c r="BT558" s="289"/>
    </row>
    <row r="559" spans="1:72" ht="12.75" x14ac:dyDescent="0.2">
      <c r="A559" s="297"/>
      <c r="B559" s="297"/>
      <c r="C559" s="297"/>
      <c r="D559" s="297"/>
      <c r="E559" s="297"/>
      <c r="F559" s="297"/>
      <c r="G559" s="297"/>
      <c r="H559" s="297"/>
      <c r="I559" s="297"/>
      <c r="J559" s="297"/>
      <c r="K559" s="297"/>
      <c r="L559" s="297"/>
      <c r="M559" s="297"/>
      <c r="N559" s="297"/>
      <c r="O559" s="297"/>
      <c r="P559" s="297"/>
      <c r="Q559" s="289"/>
      <c r="R559" s="289"/>
      <c r="S559" s="289"/>
      <c r="T559" s="289"/>
      <c r="U559" s="289"/>
      <c r="V559" s="289"/>
      <c r="W559" s="289"/>
      <c r="X559" s="289"/>
      <c r="Y559" s="289"/>
      <c r="Z559" s="289"/>
      <c r="AA559" s="289"/>
      <c r="AB559" s="289"/>
      <c r="AC559" s="289"/>
      <c r="AD559" s="289"/>
      <c r="AE559" s="289"/>
      <c r="AF559" s="289"/>
      <c r="AG559" s="289"/>
      <c r="AH559" s="289"/>
      <c r="AI559" s="289"/>
      <c r="AJ559" s="289"/>
      <c r="AK559" s="289"/>
      <c r="AL559" s="289"/>
      <c r="AM559" s="289"/>
      <c r="AN559" s="289"/>
      <c r="AO559" s="289"/>
      <c r="AP559" s="289"/>
      <c r="AQ559" s="289"/>
      <c r="AR559" s="289"/>
      <c r="AS559" s="289"/>
      <c r="AT559" s="289"/>
      <c r="AU559" s="289"/>
      <c r="AV559" s="289"/>
      <c r="AW559" s="289"/>
      <c r="AX559" s="289"/>
      <c r="AY559" s="289"/>
      <c r="AZ559" s="289"/>
      <c r="BA559" s="289"/>
      <c r="BB559" s="289"/>
      <c r="BC559" s="289"/>
      <c r="BD559" s="289"/>
      <c r="BE559" s="289"/>
      <c r="BF559" s="289"/>
      <c r="BG559" s="289"/>
      <c r="BH559" s="289"/>
      <c r="BI559" s="289"/>
      <c r="BJ559" s="289"/>
      <c r="BK559" s="289"/>
      <c r="BL559" s="289"/>
      <c r="BM559" s="289"/>
      <c r="BN559" s="289"/>
      <c r="BO559" s="289"/>
      <c r="BP559" s="289"/>
      <c r="BQ559" s="289"/>
      <c r="BR559" s="289"/>
      <c r="BS559" s="289"/>
      <c r="BT559" s="289"/>
    </row>
    <row r="560" spans="1:72" ht="12.75" x14ac:dyDescent="0.2">
      <c r="A560" s="297"/>
      <c r="B560" s="297"/>
      <c r="C560" s="297"/>
      <c r="D560" s="297"/>
      <c r="E560" s="297"/>
      <c r="F560" s="297"/>
      <c r="G560" s="297"/>
      <c r="H560" s="297"/>
      <c r="I560" s="297"/>
      <c r="J560" s="297"/>
      <c r="K560" s="297"/>
      <c r="L560" s="297"/>
      <c r="M560" s="297"/>
      <c r="N560" s="297"/>
      <c r="O560" s="297"/>
      <c r="P560" s="297"/>
      <c r="Q560" s="289"/>
      <c r="R560" s="289"/>
      <c r="S560" s="289"/>
      <c r="T560" s="289"/>
      <c r="U560" s="289"/>
      <c r="V560" s="289"/>
      <c r="W560" s="289"/>
      <c r="X560" s="289"/>
      <c r="Y560" s="289"/>
      <c r="Z560" s="289"/>
      <c r="AA560" s="289"/>
      <c r="AB560" s="289"/>
      <c r="AC560" s="289"/>
      <c r="AD560" s="289"/>
      <c r="AE560" s="289"/>
      <c r="AF560" s="289"/>
      <c r="AG560" s="289"/>
      <c r="AH560" s="289"/>
      <c r="AI560" s="289"/>
      <c r="AJ560" s="289"/>
      <c r="AK560" s="289"/>
      <c r="AL560" s="289"/>
      <c r="AM560" s="289"/>
      <c r="AN560" s="289"/>
      <c r="AO560" s="289"/>
      <c r="AP560" s="289"/>
      <c r="AQ560" s="289"/>
      <c r="AR560" s="289"/>
      <c r="AS560" s="289"/>
      <c r="AT560" s="289"/>
      <c r="AU560" s="289"/>
      <c r="AV560" s="289"/>
      <c r="AW560" s="289"/>
      <c r="AX560" s="289"/>
      <c r="AY560" s="289"/>
      <c r="AZ560" s="289"/>
      <c r="BA560" s="289"/>
      <c r="BB560" s="289"/>
      <c r="BC560" s="289"/>
      <c r="BD560" s="289"/>
      <c r="BE560" s="289"/>
      <c r="BF560" s="289"/>
      <c r="BG560" s="289"/>
      <c r="BH560" s="289"/>
      <c r="BI560" s="289"/>
      <c r="BJ560" s="289"/>
      <c r="BK560" s="289"/>
      <c r="BL560" s="289"/>
      <c r="BM560" s="289"/>
      <c r="BN560" s="289"/>
      <c r="BO560" s="289"/>
      <c r="BP560" s="289"/>
      <c r="BQ560" s="289"/>
      <c r="BR560" s="289"/>
      <c r="BS560" s="289"/>
      <c r="BT560" s="289"/>
    </row>
    <row r="561" spans="1:72" ht="12.75" x14ac:dyDescent="0.2">
      <c r="A561" s="297"/>
      <c r="B561" s="297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89"/>
      <c r="R561" s="289"/>
      <c r="S561" s="289"/>
      <c r="T561" s="289"/>
      <c r="U561" s="289"/>
      <c r="V561" s="289"/>
      <c r="W561" s="289"/>
      <c r="X561" s="289"/>
      <c r="Y561" s="289"/>
      <c r="Z561" s="289"/>
      <c r="AA561" s="289"/>
      <c r="AB561" s="289"/>
      <c r="AC561" s="289"/>
      <c r="AD561" s="289"/>
      <c r="AE561" s="289"/>
      <c r="AF561" s="289"/>
      <c r="AG561" s="289"/>
      <c r="AH561" s="289"/>
      <c r="AI561" s="289"/>
      <c r="AJ561" s="289"/>
      <c r="AK561" s="289"/>
      <c r="AL561" s="289"/>
      <c r="AM561" s="289"/>
      <c r="AN561" s="289"/>
      <c r="AO561" s="289"/>
      <c r="AP561" s="289"/>
      <c r="AQ561" s="289"/>
      <c r="AR561" s="289"/>
      <c r="AS561" s="289"/>
      <c r="AT561" s="289"/>
      <c r="AU561" s="289"/>
      <c r="AV561" s="289"/>
      <c r="AW561" s="289"/>
      <c r="AX561" s="289"/>
      <c r="AY561" s="289"/>
      <c r="AZ561" s="289"/>
      <c r="BA561" s="289"/>
      <c r="BB561" s="289"/>
      <c r="BC561" s="289"/>
      <c r="BD561" s="289"/>
      <c r="BE561" s="289"/>
      <c r="BF561" s="289"/>
      <c r="BG561" s="289"/>
      <c r="BH561" s="289"/>
      <c r="BI561" s="289"/>
      <c r="BJ561" s="289"/>
      <c r="BK561" s="289"/>
      <c r="BL561" s="289"/>
      <c r="BM561" s="289"/>
      <c r="BN561" s="289"/>
      <c r="BO561" s="289"/>
      <c r="BP561" s="289"/>
      <c r="BQ561" s="289"/>
      <c r="BR561" s="289"/>
      <c r="BS561" s="289"/>
      <c r="BT561" s="289"/>
    </row>
    <row r="562" spans="1:72" ht="12.75" x14ac:dyDescent="0.2">
      <c r="A562" s="297"/>
      <c r="B562" s="297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89"/>
      <c r="R562" s="289"/>
      <c r="S562" s="289"/>
      <c r="T562" s="289"/>
      <c r="U562" s="289"/>
      <c r="V562" s="289"/>
      <c r="W562" s="289"/>
      <c r="X562" s="289"/>
      <c r="Y562" s="289"/>
      <c r="Z562" s="289"/>
      <c r="AA562" s="289"/>
      <c r="AB562" s="289"/>
      <c r="AC562" s="289"/>
      <c r="AD562" s="289"/>
      <c r="AE562" s="289"/>
      <c r="AF562" s="289"/>
      <c r="AG562" s="289"/>
      <c r="AH562" s="289"/>
      <c r="AI562" s="289"/>
      <c r="AJ562" s="289"/>
      <c r="AK562" s="289"/>
      <c r="AL562" s="289"/>
      <c r="AM562" s="289"/>
      <c r="AN562" s="289"/>
      <c r="AO562" s="289"/>
      <c r="AP562" s="289"/>
      <c r="AQ562" s="289"/>
      <c r="AR562" s="289"/>
      <c r="AS562" s="289"/>
      <c r="AT562" s="289"/>
      <c r="AU562" s="289"/>
      <c r="AV562" s="289"/>
      <c r="AW562" s="289"/>
      <c r="AX562" s="289"/>
      <c r="AY562" s="289"/>
      <c r="AZ562" s="289"/>
      <c r="BA562" s="289"/>
      <c r="BB562" s="289"/>
      <c r="BC562" s="289"/>
      <c r="BD562" s="289"/>
      <c r="BE562" s="289"/>
      <c r="BF562" s="289"/>
      <c r="BG562" s="289"/>
      <c r="BH562" s="289"/>
      <c r="BI562" s="289"/>
      <c r="BJ562" s="289"/>
      <c r="BK562" s="289"/>
      <c r="BL562" s="289"/>
      <c r="BM562" s="289"/>
      <c r="BN562" s="289"/>
      <c r="BO562" s="289"/>
      <c r="BP562" s="289"/>
      <c r="BQ562" s="289"/>
      <c r="BR562" s="289"/>
      <c r="BS562" s="289"/>
      <c r="BT562" s="289"/>
    </row>
    <row r="563" spans="1:72" ht="12.75" x14ac:dyDescent="0.2">
      <c r="A563" s="297"/>
      <c r="B563" s="297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89"/>
      <c r="R563" s="289"/>
      <c r="S563" s="289"/>
      <c r="T563" s="289"/>
      <c r="U563" s="289"/>
      <c r="V563" s="289"/>
      <c r="W563" s="289"/>
      <c r="X563" s="289"/>
      <c r="Y563" s="289"/>
      <c r="Z563" s="289"/>
      <c r="AA563" s="289"/>
      <c r="AB563" s="289"/>
      <c r="AC563" s="289"/>
      <c r="AD563" s="289"/>
      <c r="AE563" s="289"/>
      <c r="AF563" s="289"/>
      <c r="AG563" s="289"/>
      <c r="AH563" s="289"/>
      <c r="AI563" s="289"/>
      <c r="AJ563" s="289"/>
      <c r="AK563" s="289"/>
      <c r="AL563" s="289"/>
      <c r="AM563" s="289"/>
      <c r="AN563" s="289"/>
      <c r="AO563" s="289"/>
      <c r="AP563" s="289"/>
      <c r="AQ563" s="289"/>
      <c r="AR563" s="289"/>
      <c r="AS563" s="289"/>
      <c r="AT563" s="289"/>
      <c r="AU563" s="289"/>
      <c r="AV563" s="289"/>
      <c r="AW563" s="289"/>
      <c r="AX563" s="289"/>
      <c r="AY563" s="289"/>
      <c r="AZ563" s="289"/>
      <c r="BA563" s="289"/>
      <c r="BB563" s="289"/>
      <c r="BC563" s="289"/>
      <c r="BD563" s="289"/>
      <c r="BE563" s="289"/>
      <c r="BF563" s="289"/>
      <c r="BG563" s="289"/>
      <c r="BH563" s="289"/>
      <c r="BI563" s="289"/>
      <c r="BJ563" s="289"/>
      <c r="BK563" s="289"/>
      <c r="BL563" s="289"/>
      <c r="BM563" s="289"/>
      <c r="BN563" s="289"/>
      <c r="BO563" s="289"/>
      <c r="BP563" s="289"/>
      <c r="BQ563" s="289"/>
      <c r="BR563" s="289"/>
      <c r="BS563" s="289"/>
      <c r="BT563" s="289"/>
    </row>
    <row r="564" spans="1:72" ht="12.75" x14ac:dyDescent="0.2">
      <c r="A564" s="297"/>
      <c r="B564" s="297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89"/>
      <c r="R564" s="289"/>
      <c r="S564" s="289"/>
      <c r="T564" s="289"/>
      <c r="U564" s="289"/>
      <c r="V564" s="289"/>
      <c r="W564" s="289"/>
      <c r="X564" s="289"/>
      <c r="Y564" s="289"/>
      <c r="Z564" s="289"/>
      <c r="AA564" s="289"/>
      <c r="AB564" s="289"/>
      <c r="AC564" s="289"/>
      <c r="AD564" s="289"/>
      <c r="AE564" s="289"/>
      <c r="AF564" s="289"/>
      <c r="AG564" s="289"/>
      <c r="AH564" s="289"/>
      <c r="AI564" s="289"/>
      <c r="AJ564" s="289"/>
      <c r="AK564" s="289"/>
      <c r="AL564" s="289"/>
      <c r="AM564" s="289"/>
      <c r="AN564" s="289"/>
      <c r="AO564" s="289"/>
      <c r="AP564" s="289"/>
      <c r="AQ564" s="289"/>
      <c r="AR564" s="289"/>
      <c r="AS564" s="289"/>
      <c r="AT564" s="289"/>
      <c r="AU564" s="289"/>
      <c r="AV564" s="289"/>
      <c r="AW564" s="289"/>
      <c r="AX564" s="289"/>
      <c r="AY564" s="289"/>
      <c r="AZ564" s="289"/>
      <c r="BA564" s="289"/>
      <c r="BB564" s="289"/>
      <c r="BC564" s="289"/>
      <c r="BD564" s="289"/>
      <c r="BE564" s="289"/>
      <c r="BF564" s="289"/>
      <c r="BG564" s="289"/>
      <c r="BH564" s="289"/>
      <c r="BI564" s="289"/>
      <c r="BJ564" s="289"/>
      <c r="BK564" s="289"/>
      <c r="BL564" s="289"/>
      <c r="BM564" s="289"/>
      <c r="BN564" s="289"/>
      <c r="BO564" s="289"/>
      <c r="BP564" s="289"/>
      <c r="BQ564" s="289"/>
      <c r="BR564" s="289"/>
      <c r="BS564" s="289"/>
      <c r="BT564" s="289"/>
    </row>
    <row r="565" spans="1:72" ht="12.75" x14ac:dyDescent="0.2">
      <c r="A565" s="297"/>
      <c r="B565" s="297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89"/>
      <c r="R565" s="289"/>
      <c r="S565" s="289"/>
      <c r="T565" s="289"/>
      <c r="U565" s="289"/>
      <c r="V565" s="289"/>
      <c r="W565" s="289"/>
      <c r="X565" s="289"/>
      <c r="Y565" s="289"/>
      <c r="Z565" s="289"/>
      <c r="AA565" s="289"/>
      <c r="AB565" s="289"/>
      <c r="AC565" s="289"/>
      <c r="AD565" s="289"/>
      <c r="AE565" s="289"/>
      <c r="AF565" s="289"/>
      <c r="AG565" s="289"/>
      <c r="AH565" s="289"/>
      <c r="AI565" s="289"/>
      <c r="AJ565" s="289"/>
      <c r="AK565" s="289"/>
      <c r="AL565" s="289"/>
      <c r="AM565" s="289"/>
      <c r="AN565" s="289"/>
      <c r="AO565" s="289"/>
      <c r="AP565" s="289"/>
      <c r="AQ565" s="289"/>
      <c r="AR565" s="289"/>
      <c r="AS565" s="289"/>
      <c r="AT565" s="289"/>
      <c r="AU565" s="289"/>
      <c r="AV565" s="289"/>
      <c r="AW565" s="289"/>
      <c r="AX565" s="289"/>
      <c r="AY565" s="289"/>
      <c r="AZ565" s="289"/>
      <c r="BA565" s="289"/>
      <c r="BB565" s="289"/>
      <c r="BC565" s="289"/>
      <c r="BD565" s="289"/>
      <c r="BE565" s="289"/>
      <c r="BF565" s="289"/>
      <c r="BG565" s="289"/>
      <c r="BH565" s="289"/>
      <c r="BI565" s="289"/>
      <c r="BJ565" s="289"/>
      <c r="BK565" s="289"/>
      <c r="BL565" s="289"/>
      <c r="BM565" s="289"/>
      <c r="BN565" s="289"/>
      <c r="BO565" s="289"/>
      <c r="BP565" s="289"/>
      <c r="BQ565" s="289"/>
      <c r="BR565" s="289"/>
      <c r="BS565" s="289"/>
      <c r="BT565" s="289"/>
    </row>
    <row r="566" spans="1:72" ht="12.75" x14ac:dyDescent="0.2">
      <c r="A566" s="297"/>
      <c r="B566" s="297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89"/>
      <c r="R566" s="289"/>
      <c r="S566" s="289"/>
      <c r="T566" s="289"/>
      <c r="U566" s="289"/>
      <c r="V566" s="289"/>
      <c r="W566" s="289"/>
      <c r="X566" s="289"/>
      <c r="Y566" s="289"/>
      <c r="Z566" s="289"/>
      <c r="AA566" s="289"/>
      <c r="AB566" s="289"/>
      <c r="AC566" s="289"/>
      <c r="AD566" s="289"/>
      <c r="AE566" s="289"/>
      <c r="AF566" s="289"/>
      <c r="AG566" s="289"/>
      <c r="AH566" s="289"/>
      <c r="AI566" s="289"/>
      <c r="AJ566" s="289"/>
      <c r="AK566" s="289"/>
      <c r="AL566" s="289"/>
      <c r="AM566" s="289"/>
      <c r="AN566" s="289"/>
      <c r="AO566" s="289"/>
      <c r="AP566" s="289"/>
      <c r="AQ566" s="289"/>
      <c r="AR566" s="289"/>
      <c r="AS566" s="289"/>
      <c r="AT566" s="289"/>
      <c r="AU566" s="289"/>
      <c r="AV566" s="289"/>
      <c r="AW566" s="289"/>
      <c r="AX566" s="289"/>
      <c r="AY566" s="289"/>
      <c r="AZ566" s="289"/>
      <c r="BA566" s="289"/>
      <c r="BB566" s="289"/>
      <c r="BC566" s="289"/>
      <c r="BD566" s="289"/>
      <c r="BE566" s="289"/>
      <c r="BF566" s="289"/>
      <c r="BG566" s="289"/>
      <c r="BH566" s="289"/>
      <c r="BI566" s="289"/>
      <c r="BJ566" s="289"/>
      <c r="BK566" s="289"/>
      <c r="BL566" s="289"/>
      <c r="BM566" s="289"/>
      <c r="BN566" s="289"/>
      <c r="BO566" s="289"/>
      <c r="BP566" s="289"/>
      <c r="BQ566" s="289"/>
      <c r="BR566" s="289"/>
      <c r="BS566" s="289"/>
      <c r="BT566" s="289"/>
    </row>
    <row r="567" spans="1:72" ht="12.75" x14ac:dyDescent="0.2">
      <c r="A567" s="297"/>
      <c r="B567" s="297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89"/>
      <c r="R567" s="289"/>
      <c r="S567" s="289"/>
      <c r="T567" s="289"/>
      <c r="U567" s="289"/>
      <c r="V567" s="289"/>
      <c r="W567" s="289"/>
      <c r="X567" s="289"/>
      <c r="Y567" s="289"/>
      <c r="Z567" s="289"/>
      <c r="AA567" s="289"/>
      <c r="AB567" s="289"/>
      <c r="AC567" s="289"/>
      <c r="AD567" s="289"/>
      <c r="AE567" s="289"/>
      <c r="AF567" s="289"/>
      <c r="AG567" s="289"/>
      <c r="AH567" s="289"/>
      <c r="AI567" s="289"/>
      <c r="AJ567" s="289"/>
      <c r="AK567" s="289"/>
      <c r="AL567" s="289"/>
      <c r="AM567" s="289"/>
      <c r="AN567" s="289"/>
      <c r="AO567" s="289"/>
      <c r="AP567" s="289"/>
      <c r="AQ567" s="289"/>
      <c r="AR567" s="289"/>
      <c r="AS567" s="289"/>
      <c r="AT567" s="289"/>
      <c r="AU567" s="289"/>
      <c r="AV567" s="289"/>
      <c r="AW567" s="289"/>
      <c r="AX567" s="289"/>
      <c r="AY567" s="289"/>
      <c r="AZ567" s="289"/>
      <c r="BA567" s="289"/>
      <c r="BB567" s="289"/>
      <c r="BC567" s="289"/>
      <c r="BD567" s="289"/>
      <c r="BE567" s="289"/>
      <c r="BF567" s="289"/>
      <c r="BG567" s="289"/>
      <c r="BH567" s="289"/>
      <c r="BI567" s="289"/>
      <c r="BJ567" s="289"/>
      <c r="BK567" s="289"/>
      <c r="BL567" s="289"/>
      <c r="BM567" s="289"/>
      <c r="BN567" s="289"/>
      <c r="BO567" s="289"/>
      <c r="BP567" s="289"/>
      <c r="BQ567" s="289"/>
      <c r="BR567" s="289"/>
      <c r="BS567" s="289"/>
      <c r="BT567" s="289"/>
    </row>
    <row r="568" spans="1:72" ht="12.75" x14ac:dyDescent="0.2">
      <c r="A568" s="297"/>
      <c r="B568" s="297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89"/>
      <c r="R568" s="289"/>
      <c r="S568" s="289"/>
      <c r="T568" s="289"/>
      <c r="U568" s="289"/>
      <c r="V568" s="289"/>
      <c r="W568" s="289"/>
      <c r="X568" s="289"/>
      <c r="Y568" s="289"/>
      <c r="Z568" s="289"/>
      <c r="AA568" s="289"/>
      <c r="AB568" s="289"/>
      <c r="AC568" s="289"/>
      <c r="AD568" s="289"/>
      <c r="AE568" s="289"/>
      <c r="AF568" s="289"/>
      <c r="AG568" s="289"/>
      <c r="AH568" s="289"/>
      <c r="AI568" s="289"/>
      <c r="AJ568" s="289"/>
      <c r="AK568" s="289"/>
      <c r="AL568" s="289"/>
      <c r="AM568" s="289"/>
      <c r="AN568" s="289"/>
      <c r="AO568" s="289"/>
      <c r="AP568" s="289"/>
      <c r="AQ568" s="289"/>
      <c r="AR568" s="289"/>
      <c r="AS568" s="289"/>
      <c r="AT568" s="289"/>
      <c r="AU568" s="289"/>
      <c r="AV568" s="289"/>
      <c r="AW568" s="289"/>
      <c r="AX568" s="289"/>
      <c r="AY568" s="289"/>
      <c r="AZ568" s="289"/>
      <c r="BA568" s="289"/>
      <c r="BB568" s="289"/>
      <c r="BC568" s="289"/>
      <c r="BD568" s="289"/>
      <c r="BE568" s="289"/>
      <c r="BF568" s="289"/>
      <c r="BG568" s="289"/>
      <c r="BH568" s="289"/>
      <c r="BI568" s="289"/>
      <c r="BJ568" s="289"/>
      <c r="BK568" s="289"/>
      <c r="BL568" s="289"/>
      <c r="BM568" s="289"/>
      <c r="BN568" s="289"/>
      <c r="BO568" s="289"/>
      <c r="BP568" s="289"/>
      <c r="BQ568" s="289"/>
      <c r="BR568" s="289"/>
      <c r="BS568" s="289"/>
      <c r="BT568" s="289"/>
    </row>
    <row r="569" spans="1:72" ht="12.75" x14ac:dyDescent="0.2">
      <c r="A569" s="297"/>
      <c r="B569" s="297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89"/>
      <c r="R569" s="289"/>
      <c r="S569" s="289"/>
      <c r="T569" s="289"/>
      <c r="U569" s="289"/>
      <c r="V569" s="289"/>
      <c r="W569" s="289"/>
      <c r="X569" s="289"/>
      <c r="Y569" s="289"/>
      <c r="Z569" s="289"/>
      <c r="AA569" s="289"/>
      <c r="AB569" s="289"/>
      <c r="AC569" s="289"/>
      <c r="AD569" s="289"/>
      <c r="AE569" s="289"/>
      <c r="AF569" s="289"/>
      <c r="AG569" s="289"/>
      <c r="AH569" s="289"/>
      <c r="AI569" s="289"/>
      <c r="AJ569" s="289"/>
      <c r="AK569" s="289"/>
      <c r="AL569" s="289"/>
      <c r="AM569" s="289"/>
      <c r="AN569" s="289"/>
      <c r="AO569" s="289"/>
      <c r="AP569" s="289"/>
      <c r="AQ569" s="289"/>
      <c r="AR569" s="289"/>
      <c r="AS569" s="289"/>
      <c r="AT569" s="289"/>
      <c r="AU569" s="289"/>
      <c r="AV569" s="289"/>
      <c r="AW569" s="289"/>
      <c r="AX569" s="289"/>
      <c r="AY569" s="289"/>
      <c r="AZ569" s="289"/>
      <c r="BA569" s="289"/>
      <c r="BB569" s="289"/>
      <c r="BC569" s="289"/>
      <c r="BD569" s="289"/>
      <c r="BE569" s="289"/>
      <c r="BF569" s="289"/>
      <c r="BG569" s="289"/>
      <c r="BH569" s="289"/>
      <c r="BI569" s="289"/>
      <c r="BJ569" s="289"/>
      <c r="BK569" s="289"/>
      <c r="BL569" s="289"/>
      <c r="BM569" s="289"/>
      <c r="BN569" s="289"/>
      <c r="BO569" s="289"/>
      <c r="BP569" s="289"/>
      <c r="BQ569" s="289"/>
      <c r="BR569" s="289"/>
      <c r="BS569" s="289"/>
      <c r="BT569" s="289"/>
    </row>
    <row r="570" spans="1:72" ht="12.75" x14ac:dyDescent="0.2">
      <c r="A570" s="297"/>
      <c r="B570" s="297"/>
      <c r="C570" s="297"/>
      <c r="D570" s="297"/>
      <c r="E570" s="297"/>
      <c r="F570" s="297"/>
      <c r="G570" s="297"/>
      <c r="H570" s="297"/>
      <c r="I570" s="297"/>
      <c r="J570" s="297"/>
      <c r="K570" s="297"/>
      <c r="L570" s="297"/>
      <c r="M570" s="297"/>
      <c r="N570" s="297"/>
      <c r="O570" s="297"/>
      <c r="P570" s="297"/>
      <c r="Q570" s="289"/>
      <c r="R570" s="289"/>
      <c r="S570" s="289"/>
      <c r="T570" s="289"/>
      <c r="U570" s="289"/>
      <c r="V570" s="289"/>
      <c r="W570" s="289"/>
      <c r="X570" s="289"/>
      <c r="Y570" s="289"/>
      <c r="Z570" s="289"/>
      <c r="AA570" s="289"/>
      <c r="AB570" s="289"/>
      <c r="AC570" s="289"/>
      <c r="AD570" s="289"/>
      <c r="AE570" s="289"/>
      <c r="AF570" s="289"/>
      <c r="AG570" s="289"/>
      <c r="AH570" s="289"/>
      <c r="AI570" s="289"/>
      <c r="AJ570" s="289"/>
      <c r="AK570" s="289"/>
      <c r="AL570" s="289"/>
      <c r="AM570" s="289"/>
      <c r="AN570" s="289"/>
      <c r="AO570" s="289"/>
      <c r="AP570" s="289"/>
      <c r="AQ570" s="289"/>
      <c r="AR570" s="289"/>
      <c r="AS570" s="289"/>
      <c r="AT570" s="289"/>
      <c r="AU570" s="289"/>
      <c r="AV570" s="289"/>
      <c r="AW570" s="289"/>
      <c r="AX570" s="289"/>
      <c r="AY570" s="289"/>
      <c r="AZ570" s="289"/>
      <c r="BA570" s="289"/>
      <c r="BB570" s="289"/>
      <c r="BC570" s="289"/>
      <c r="BD570" s="289"/>
      <c r="BE570" s="289"/>
      <c r="BF570" s="289"/>
      <c r="BG570" s="289"/>
      <c r="BH570" s="289"/>
      <c r="BI570" s="289"/>
      <c r="BJ570" s="289"/>
      <c r="BK570" s="289"/>
      <c r="BL570" s="289"/>
      <c r="BM570" s="289"/>
      <c r="BN570" s="289"/>
      <c r="BO570" s="289"/>
      <c r="BP570" s="289"/>
      <c r="BQ570" s="289"/>
      <c r="BR570" s="289"/>
      <c r="BS570" s="289"/>
      <c r="BT570" s="289"/>
    </row>
    <row r="571" spans="1:72" ht="12.75" x14ac:dyDescent="0.2">
      <c r="A571" s="297"/>
      <c r="B571" s="297"/>
      <c r="C571" s="297"/>
      <c r="D571" s="297"/>
      <c r="E571" s="297"/>
      <c r="F571" s="297"/>
      <c r="G571" s="297"/>
      <c r="H571" s="297"/>
      <c r="I571" s="297"/>
      <c r="J571" s="297"/>
      <c r="K571" s="297"/>
      <c r="L571" s="297"/>
      <c r="M571" s="297"/>
      <c r="N571" s="297"/>
      <c r="O571" s="297"/>
      <c r="P571" s="297"/>
      <c r="Q571" s="289"/>
      <c r="R571" s="289"/>
      <c r="S571" s="289"/>
      <c r="T571" s="289"/>
      <c r="U571" s="289"/>
      <c r="V571" s="289"/>
      <c r="W571" s="289"/>
      <c r="X571" s="289"/>
      <c r="Y571" s="289"/>
      <c r="Z571" s="289"/>
      <c r="AA571" s="289"/>
      <c r="AB571" s="289"/>
      <c r="AC571" s="289"/>
      <c r="AD571" s="289"/>
      <c r="AE571" s="289"/>
      <c r="AF571" s="289"/>
      <c r="AG571" s="289"/>
      <c r="AH571" s="289"/>
      <c r="AI571" s="289"/>
      <c r="AJ571" s="289"/>
      <c r="AK571" s="289"/>
      <c r="AL571" s="289"/>
      <c r="AM571" s="289"/>
      <c r="AN571" s="289"/>
      <c r="AO571" s="289"/>
      <c r="AP571" s="289"/>
      <c r="AQ571" s="289"/>
      <c r="AR571" s="289"/>
      <c r="AS571" s="289"/>
      <c r="AT571" s="289"/>
      <c r="AU571" s="289"/>
      <c r="AV571" s="289"/>
      <c r="AW571" s="289"/>
      <c r="AX571" s="289"/>
      <c r="AY571" s="289"/>
      <c r="AZ571" s="289"/>
      <c r="BA571" s="289"/>
      <c r="BB571" s="289"/>
      <c r="BC571" s="289"/>
      <c r="BD571" s="289"/>
      <c r="BE571" s="289"/>
      <c r="BF571" s="289"/>
      <c r="BG571" s="289"/>
      <c r="BH571" s="289"/>
      <c r="BI571" s="289"/>
      <c r="BJ571" s="289"/>
      <c r="BK571" s="289"/>
      <c r="BL571" s="289"/>
      <c r="BM571" s="289"/>
      <c r="BN571" s="289"/>
      <c r="BO571" s="289"/>
      <c r="BP571" s="289"/>
      <c r="BQ571" s="289"/>
      <c r="BR571" s="289"/>
      <c r="BS571" s="289"/>
      <c r="BT571" s="289"/>
    </row>
    <row r="572" spans="1:72" ht="12.75" x14ac:dyDescent="0.2">
      <c r="A572" s="297"/>
      <c r="B572" s="297"/>
      <c r="C572" s="297"/>
      <c r="D572" s="297"/>
      <c r="E572" s="297"/>
      <c r="F572" s="297"/>
      <c r="G572" s="297"/>
      <c r="H572" s="297"/>
      <c r="I572" s="297"/>
      <c r="J572" s="297"/>
      <c r="K572" s="297"/>
      <c r="L572" s="297"/>
      <c r="M572" s="297"/>
      <c r="N572" s="297"/>
      <c r="O572" s="297"/>
      <c r="P572" s="297"/>
      <c r="Q572" s="289"/>
      <c r="R572" s="289"/>
      <c r="S572" s="289"/>
      <c r="T572" s="289"/>
      <c r="U572" s="289"/>
      <c r="V572" s="289"/>
      <c r="W572" s="289"/>
      <c r="X572" s="289"/>
      <c r="Y572" s="289"/>
      <c r="Z572" s="289"/>
      <c r="AA572" s="289"/>
      <c r="AB572" s="289"/>
      <c r="AC572" s="289"/>
      <c r="AD572" s="289"/>
      <c r="AE572" s="289"/>
      <c r="AF572" s="289"/>
      <c r="AG572" s="289"/>
      <c r="AH572" s="289"/>
      <c r="AI572" s="289"/>
      <c r="AJ572" s="289"/>
      <c r="AK572" s="289"/>
      <c r="AL572" s="289"/>
      <c r="AM572" s="289"/>
      <c r="AN572" s="289"/>
      <c r="AO572" s="289"/>
      <c r="AP572" s="289"/>
      <c r="AQ572" s="289"/>
      <c r="AR572" s="289"/>
      <c r="AS572" s="289"/>
      <c r="AT572" s="289"/>
      <c r="AU572" s="289"/>
      <c r="AV572" s="289"/>
      <c r="AW572" s="289"/>
      <c r="AX572" s="289"/>
      <c r="AY572" s="289"/>
      <c r="AZ572" s="289"/>
      <c r="BA572" s="289"/>
      <c r="BB572" s="289"/>
      <c r="BC572" s="289"/>
      <c r="BD572" s="289"/>
      <c r="BE572" s="289"/>
      <c r="BF572" s="289"/>
      <c r="BG572" s="289"/>
      <c r="BH572" s="289"/>
      <c r="BI572" s="289"/>
      <c r="BJ572" s="289"/>
      <c r="BK572" s="289"/>
      <c r="BL572" s="289"/>
      <c r="BM572" s="289"/>
      <c r="BN572" s="289"/>
      <c r="BO572" s="289"/>
      <c r="BP572" s="289"/>
      <c r="BQ572" s="289"/>
      <c r="BR572" s="289"/>
      <c r="BS572" s="289"/>
      <c r="BT572" s="289"/>
    </row>
    <row r="573" spans="1:72" ht="12.75" x14ac:dyDescent="0.2">
      <c r="A573" s="297"/>
      <c r="B573" s="297"/>
      <c r="C573" s="297"/>
      <c r="D573" s="297"/>
      <c r="E573" s="297"/>
      <c r="F573" s="297"/>
      <c r="G573" s="297"/>
      <c r="H573" s="297"/>
      <c r="I573" s="297"/>
      <c r="J573" s="297"/>
      <c r="K573" s="297"/>
      <c r="L573" s="297"/>
      <c r="M573" s="297"/>
      <c r="N573" s="297"/>
      <c r="O573" s="297"/>
      <c r="P573" s="297"/>
      <c r="Q573" s="289"/>
      <c r="R573" s="289"/>
      <c r="S573" s="289"/>
      <c r="T573" s="289"/>
      <c r="U573" s="289"/>
      <c r="V573" s="289"/>
      <c r="W573" s="289"/>
      <c r="X573" s="289"/>
      <c r="Y573" s="289"/>
      <c r="Z573" s="289"/>
      <c r="AA573" s="289"/>
      <c r="AB573" s="289"/>
      <c r="AC573" s="289"/>
      <c r="AD573" s="289"/>
      <c r="AE573" s="289"/>
      <c r="AF573" s="289"/>
      <c r="AG573" s="289"/>
      <c r="AH573" s="289"/>
      <c r="AI573" s="289"/>
      <c r="AJ573" s="289"/>
      <c r="AK573" s="289"/>
      <c r="AL573" s="289"/>
      <c r="AM573" s="289"/>
      <c r="AN573" s="289"/>
      <c r="AO573" s="289"/>
      <c r="AP573" s="289"/>
      <c r="AQ573" s="289"/>
      <c r="AR573" s="289"/>
      <c r="AS573" s="289"/>
      <c r="AT573" s="289"/>
      <c r="AU573" s="289"/>
      <c r="AV573" s="289"/>
      <c r="AW573" s="289"/>
      <c r="AX573" s="289"/>
      <c r="AY573" s="289"/>
      <c r="AZ573" s="289"/>
      <c r="BA573" s="289"/>
      <c r="BB573" s="289"/>
      <c r="BC573" s="289"/>
      <c r="BD573" s="289"/>
      <c r="BE573" s="289"/>
      <c r="BF573" s="289"/>
      <c r="BG573" s="289"/>
      <c r="BH573" s="289"/>
      <c r="BI573" s="289"/>
      <c r="BJ573" s="289"/>
      <c r="BK573" s="289"/>
      <c r="BL573" s="289"/>
      <c r="BM573" s="289"/>
      <c r="BN573" s="289"/>
      <c r="BO573" s="289"/>
      <c r="BP573" s="289"/>
      <c r="BQ573" s="289"/>
      <c r="BR573" s="289"/>
      <c r="BS573" s="289"/>
      <c r="BT573" s="289"/>
    </row>
    <row r="574" spans="1:72" ht="12.75" x14ac:dyDescent="0.2">
      <c r="A574" s="297"/>
      <c r="B574" s="297"/>
      <c r="C574" s="297"/>
      <c r="D574" s="297"/>
      <c r="E574" s="297"/>
      <c r="F574" s="297"/>
      <c r="G574" s="297"/>
      <c r="H574" s="297"/>
      <c r="I574" s="297"/>
      <c r="J574" s="297"/>
      <c r="K574" s="297"/>
      <c r="L574" s="297"/>
      <c r="M574" s="297"/>
      <c r="N574" s="297"/>
      <c r="O574" s="297"/>
      <c r="P574" s="297"/>
      <c r="Q574" s="289"/>
      <c r="R574" s="289"/>
      <c r="S574" s="289"/>
      <c r="T574" s="289"/>
      <c r="U574" s="289"/>
      <c r="V574" s="289"/>
      <c r="W574" s="289"/>
      <c r="X574" s="289"/>
      <c r="Y574" s="289"/>
      <c r="Z574" s="289"/>
      <c r="AA574" s="289"/>
      <c r="AB574" s="289"/>
      <c r="AC574" s="289"/>
      <c r="AD574" s="289"/>
      <c r="AE574" s="289"/>
      <c r="AF574" s="289"/>
      <c r="AG574" s="289"/>
      <c r="AH574" s="289"/>
      <c r="AI574" s="289"/>
      <c r="AJ574" s="289"/>
      <c r="AK574" s="289"/>
      <c r="AL574" s="289"/>
      <c r="AM574" s="289"/>
      <c r="AN574" s="289"/>
      <c r="AO574" s="289"/>
      <c r="AP574" s="289"/>
      <c r="AQ574" s="289"/>
      <c r="AR574" s="289"/>
      <c r="AS574" s="289"/>
      <c r="AT574" s="289"/>
      <c r="AU574" s="289"/>
      <c r="AV574" s="289"/>
      <c r="AW574" s="289"/>
      <c r="AX574" s="289"/>
      <c r="AY574" s="289"/>
      <c r="AZ574" s="289"/>
      <c r="BA574" s="289"/>
      <c r="BB574" s="289"/>
      <c r="BC574" s="289"/>
      <c r="BD574" s="289"/>
      <c r="BE574" s="289"/>
      <c r="BF574" s="289"/>
      <c r="BG574" s="289"/>
      <c r="BH574" s="289"/>
      <c r="BI574" s="289"/>
      <c r="BJ574" s="289"/>
      <c r="BK574" s="289"/>
      <c r="BL574" s="289"/>
      <c r="BM574" s="289"/>
      <c r="BN574" s="289"/>
      <c r="BO574" s="289"/>
      <c r="BP574" s="289"/>
      <c r="BQ574" s="289"/>
      <c r="BR574" s="289"/>
      <c r="BS574" s="289"/>
      <c r="BT574" s="289"/>
    </row>
    <row r="575" spans="1:72" ht="12.75" x14ac:dyDescent="0.2">
      <c r="A575" s="297"/>
      <c r="B575" s="297"/>
      <c r="C575" s="297"/>
      <c r="D575" s="297"/>
      <c r="E575" s="297"/>
      <c r="F575" s="297"/>
      <c r="G575" s="297"/>
      <c r="H575" s="297"/>
      <c r="I575" s="297"/>
      <c r="J575" s="297"/>
      <c r="K575" s="297"/>
      <c r="L575" s="297"/>
      <c r="M575" s="297"/>
      <c r="N575" s="297"/>
      <c r="O575" s="297"/>
      <c r="P575" s="297"/>
      <c r="Q575" s="289"/>
      <c r="R575" s="289"/>
      <c r="S575" s="289"/>
      <c r="T575" s="289"/>
      <c r="U575" s="289"/>
      <c r="V575" s="289"/>
      <c r="W575" s="289"/>
      <c r="X575" s="289"/>
      <c r="Y575" s="289"/>
      <c r="Z575" s="289"/>
      <c r="AA575" s="289"/>
      <c r="AB575" s="289"/>
      <c r="AC575" s="289"/>
      <c r="AD575" s="289"/>
      <c r="AE575" s="289"/>
      <c r="AF575" s="289"/>
      <c r="AG575" s="289"/>
      <c r="AH575" s="289"/>
      <c r="AI575" s="289"/>
      <c r="AJ575" s="289"/>
      <c r="AK575" s="289"/>
      <c r="AL575" s="289"/>
      <c r="AM575" s="289"/>
      <c r="AN575" s="289"/>
      <c r="AO575" s="289"/>
      <c r="AP575" s="289"/>
      <c r="AQ575" s="289"/>
      <c r="AR575" s="289"/>
      <c r="AS575" s="289"/>
      <c r="AT575" s="289"/>
      <c r="AU575" s="289"/>
      <c r="AV575" s="289"/>
      <c r="AW575" s="289"/>
      <c r="AX575" s="289"/>
      <c r="AY575" s="289"/>
      <c r="AZ575" s="289"/>
      <c r="BA575" s="289"/>
      <c r="BB575" s="289"/>
      <c r="BC575" s="289"/>
      <c r="BD575" s="289"/>
      <c r="BE575" s="289"/>
      <c r="BF575" s="289"/>
      <c r="BG575" s="289"/>
      <c r="BH575" s="289"/>
      <c r="BI575" s="289"/>
      <c r="BJ575" s="289"/>
      <c r="BK575" s="289"/>
      <c r="BL575" s="289"/>
      <c r="BM575" s="289"/>
      <c r="BN575" s="289"/>
      <c r="BO575" s="289"/>
      <c r="BP575" s="289"/>
      <c r="BQ575" s="289"/>
      <c r="BR575" s="289"/>
      <c r="BS575" s="289"/>
      <c r="BT575" s="289"/>
    </row>
    <row r="576" spans="1:72" ht="12.75" x14ac:dyDescent="0.2">
      <c r="A576" s="297"/>
      <c r="B576" s="297"/>
      <c r="C576" s="297"/>
      <c r="D576" s="297"/>
      <c r="E576" s="297"/>
      <c r="F576" s="297"/>
      <c r="G576" s="297"/>
      <c r="H576" s="297"/>
      <c r="I576" s="297"/>
      <c r="J576" s="297"/>
      <c r="K576" s="297"/>
      <c r="L576" s="297"/>
      <c r="M576" s="297"/>
      <c r="N576" s="297"/>
      <c r="O576" s="297"/>
      <c r="P576" s="297"/>
      <c r="Q576" s="289"/>
      <c r="R576" s="289"/>
      <c r="S576" s="289"/>
      <c r="T576" s="289"/>
      <c r="U576" s="289"/>
      <c r="V576" s="289"/>
      <c r="W576" s="289"/>
      <c r="X576" s="289"/>
      <c r="Y576" s="289"/>
      <c r="Z576" s="289"/>
      <c r="AA576" s="289"/>
      <c r="AB576" s="289"/>
      <c r="AC576" s="289"/>
      <c r="AD576" s="289"/>
      <c r="AE576" s="289"/>
      <c r="AF576" s="289"/>
      <c r="AG576" s="289"/>
      <c r="AH576" s="289"/>
      <c r="AI576" s="289"/>
      <c r="AJ576" s="289"/>
      <c r="AK576" s="289"/>
      <c r="AL576" s="289"/>
      <c r="AM576" s="289"/>
      <c r="AN576" s="289"/>
      <c r="AO576" s="289"/>
      <c r="AP576" s="289"/>
      <c r="AQ576" s="289"/>
      <c r="AR576" s="289"/>
      <c r="AS576" s="289"/>
      <c r="AT576" s="289"/>
      <c r="AU576" s="289"/>
      <c r="AV576" s="289"/>
      <c r="AW576" s="289"/>
      <c r="AX576" s="289"/>
      <c r="AY576" s="289"/>
      <c r="AZ576" s="289"/>
      <c r="BA576" s="289"/>
      <c r="BB576" s="289"/>
      <c r="BC576" s="289"/>
      <c r="BD576" s="289"/>
      <c r="BE576" s="289"/>
      <c r="BF576" s="289"/>
      <c r="BG576" s="289"/>
      <c r="BH576" s="289"/>
      <c r="BI576" s="289"/>
      <c r="BJ576" s="289"/>
      <c r="BK576" s="289"/>
      <c r="BL576" s="289"/>
      <c r="BM576" s="289"/>
      <c r="BN576" s="289"/>
      <c r="BO576" s="289"/>
      <c r="BP576" s="289"/>
      <c r="BQ576" s="289"/>
      <c r="BR576" s="289"/>
      <c r="BS576" s="289"/>
      <c r="BT576" s="289"/>
    </row>
    <row r="577" spans="1:72" ht="12.75" x14ac:dyDescent="0.2">
      <c r="A577" s="297"/>
      <c r="B577" s="297"/>
      <c r="C577" s="297"/>
      <c r="D577" s="297"/>
      <c r="E577" s="297"/>
      <c r="F577" s="297"/>
      <c r="G577" s="297"/>
      <c r="H577" s="297"/>
      <c r="I577" s="297"/>
      <c r="J577" s="297"/>
      <c r="K577" s="297"/>
      <c r="L577" s="297"/>
      <c r="M577" s="297"/>
      <c r="N577" s="297"/>
      <c r="O577" s="297"/>
      <c r="P577" s="297"/>
      <c r="Q577" s="289"/>
      <c r="R577" s="289"/>
      <c r="S577" s="289"/>
      <c r="T577" s="289"/>
      <c r="U577" s="289"/>
      <c r="V577" s="289"/>
      <c r="W577" s="289"/>
      <c r="X577" s="289"/>
      <c r="Y577" s="289"/>
      <c r="Z577" s="289"/>
      <c r="AA577" s="289"/>
      <c r="AB577" s="289"/>
      <c r="AC577" s="289"/>
      <c r="AD577" s="289"/>
      <c r="AE577" s="289"/>
      <c r="AF577" s="289"/>
      <c r="AG577" s="289"/>
      <c r="AH577" s="289"/>
      <c r="AI577" s="289"/>
      <c r="AJ577" s="289"/>
      <c r="AK577" s="289"/>
      <c r="AL577" s="289"/>
      <c r="AM577" s="289"/>
      <c r="AN577" s="289"/>
      <c r="AO577" s="289"/>
      <c r="AP577" s="289"/>
      <c r="AQ577" s="289"/>
      <c r="AR577" s="289"/>
      <c r="AS577" s="289"/>
      <c r="AT577" s="289"/>
      <c r="AU577" s="289"/>
      <c r="AV577" s="289"/>
      <c r="AW577" s="289"/>
      <c r="AX577" s="289"/>
      <c r="AY577" s="289"/>
      <c r="AZ577" s="289"/>
      <c r="BA577" s="289"/>
      <c r="BB577" s="289"/>
      <c r="BC577" s="289"/>
      <c r="BD577" s="289"/>
      <c r="BE577" s="289"/>
      <c r="BF577" s="289"/>
      <c r="BG577" s="289"/>
      <c r="BH577" s="289"/>
      <c r="BI577" s="289"/>
      <c r="BJ577" s="289"/>
      <c r="BK577" s="289"/>
      <c r="BL577" s="289"/>
      <c r="BM577" s="289"/>
      <c r="BN577" s="289"/>
      <c r="BO577" s="289"/>
      <c r="BP577" s="289"/>
      <c r="BQ577" s="289"/>
      <c r="BR577" s="289"/>
      <c r="BS577" s="289"/>
      <c r="BT577" s="289"/>
    </row>
    <row r="578" spans="1:72" ht="12.75" x14ac:dyDescent="0.2">
      <c r="A578" s="297"/>
      <c r="B578" s="297"/>
      <c r="C578" s="297"/>
      <c r="D578" s="297"/>
      <c r="E578" s="297"/>
      <c r="F578" s="297"/>
      <c r="G578" s="297"/>
      <c r="H578" s="297"/>
      <c r="I578" s="297"/>
      <c r="J578" s="297"/>
      <c r="K578" s="297"/>
      <c r="L578" s="297"/>
      <c r="M578" s="297"/>
      <c r="N578" s="297"/>
      <c r="O578" s="297"/>
      <c r="P578" s="297"/>
      <c r="Q578" s="289"/>
      <c r="R578" s="289"/>
      <c r="S578" s="289"/>
      <c r="T578" s="289"/>
      <c r="U578" s="289"/>
      <c r="V578" s="289"/>
      <c r="W578" s="289"/>
      <c r="X578" s="289"/>
      <c r="Y578" s="289"/>
      <c r="Z578" s="289"/>
      <c r="AA578" s="289"/>
      <c r="AB578" s="289"/>
      <c r="AC578" s="289"/>
      <c r="AD578" s="289"/>
      <c r="AE578" s="289"/>
      <c r="AF578" s="289"/>
      <c r="AG578" s="289"/>
      <c r="AH578" s="289"/>
      <c r="AI578" s="289"/>
      <c r="AJ578" s="289"/>
      <c r="AK578" s="289"/>
      <c r="AL578" s="289"/>
      <c r="AM578" s="289"/>
      <c r="AN578" s="289"/>
      <c r="AO578" s="289"/>
      <c r="AP578" s="289"/>
      <c r="AQ578" s="289"/>
      <c r="AR578" s="289"/>
      <c r="AS578" s="289"/>
      <c r="AT578" s="289"/>
      <c r="AU578" s="289"/>
      <c r="AV578" s="289"/>
      <c r="AW578" s="289"/>
      <c r="AX578" s="289"/>
      <c r="AY578" s="289"/>
      <c r="AZ578" s="289"/>
      <c r="BA578" s="289"/>
      <c r="BB578" s="289"/>
      <c r="BC578" s="289"/>
      <c r="BD578" s="289"/>
      <c r="BE578" s="289"/>
      <c r="BF578" s="289"/>
      <c r="BG578" s="289"/>
      <c r="BH578" s="289"/>
      <c r="BI578" s="289"/>
      <c r="BJ578" s="289"/>
      <c r="BK578" s="289"/>
      <c r="BL578" s="289"/>
      <c r="BM578" s="289"/>
      <c r="BN578" s="289"/>
      <c r="BO578" s="289"/>
      <c r="BP578" s="289"/>
      <c r="BQ578" s="289"/>
      <c r="BR578" s="289"/>
      <c r="BS578" s="289"/>
      <c r="BT578" s="289"/>
    </row>
    <row r="579" spans="1:72" ht="12.75" x14ac:dyDescent="0.2">
      <c r="A579" s="297"/>
      <c r="B579" s="297"/>
      <c r="C579" s="297"/>
      <c r="D579" s="297"/>
      <c r="E579" s="297"/>
      <c r="F579" s="297"/>
      <c r="G579" s="297"/>
      <c r="H579" s="297"/>
      <c r="I579" s="297"/>
      <c r="J579" s="297"/>
      <c r="K579" s="297"/>
      <c r="L579" s="297"/>
      <c r="M579" s="297"/>
      <c r="N579" s="297"/>
      <c r="O579" s="297"/>
      <c r="P579" s="297"/>
      <c r="Q579" s="289"/>
      <c r="R579" s="289"/>
      <c r="S579" s="289"/>
      <c r="T579" s="289"/>
      <c r="U579" s="289"/>
      <c r="V579" s="289"/>
      <c r="W579" s="289"/>
      <c r="X579" s="289"/>
      <c r="Y579" s="289"/>
      <c r="Z579" s="289"/>
      <c r="AA579" s="289"/>
      <c r="AB579" s="289"/>
      <c r="AC579" s="289"/>
      <c r="AD579" s="289"/>
      <c r="AE579" s="289"/>
      <c r="AF579" s="289"/>
      <c r="AG579" s="289"/>
      <c r="AH579" s="289"/>
      <c r="AI579" s="289"/>
      <c r="AJ579" s="289"/>
      <c r="AK579" s="289"/>
      <c r="AL579" s="289"/>
      <c r="AM579" s="289"/>
      <c r="AN579" s="289"/>
      <c r="AO579" s="289"/>
      <c r="AP579" s="289"/>
      <c r="AQ579" s="289"/>
      <c r="AR579" s="289"/>
      <c r="AS579" s="289"/>
      <c r="AT579" s="289"/>
      <c r="AU579" s="289"/>
      <c r="AV579" s="289"/>
      <c r="AW579" s="289"/>
      <c r="AX579" s="289"/>
      <c r="AY579" s="289"/>
      <c r="AZ579" s="289"/>
      <c r="BA579" s="289"/>
      <c r="BB579" s="289"/>
      <c r="BC579" s="289"/>
      <c r="BD579" s="289"/>
      <c r="BE579" s="289"/>
      <c r="BF579" s="289"/>
      <c r="BG579" s="289"/>
      <c r="BH579" s="289"/>
      <c r="BI579" s="289"/>
      <c r="BJ579" s="289"/>
      <c r="BK579" s="289"/>
      <c r="BL579" s="289"/>
      <c r="BM579" s="289"/>
      <c r="BN579" s="289"/>
      <c r="BO579" s="289"/>
      <c r="BP579" s="289"/>
      <c r="BQ579" s="289"/>
      <c r="BR579" s="289"/>
      <c r="BS579" s="289"/>
      <c r="BT579" s="289"/>
    </row>
    <row r="580" spans="1:72" ht="12.75" x14ac:dyDescent="0.2">
      <c r="A580" s="297"/>
      <c r="B580" s="297"/>
      <c r="C580" s="297"/>
      <c r="D580" s="297"/>
      <c r="E580" s="297"/>
      <c r="F580" s="297"/>
      <c r="G580" s="297"/>
      <c r="H580" s="297"/>
      <c r="I580" s="297"/>
      <c r="J580" s="297"/>
      <c r="K580" s="297"/>
      <c r="L580" s="297"/>
      <c r="M580" s="297"/>
      <c r="N580" s="297"/>
      <c r="O580" s="297"/>
      <c r="P580" s="297"/>
      <c r="Q580" s="289"/>
      <c r="R580" s="289"/>
      <c r="S580" s="289"/>
      <c r="T580" s="289"/>
      <c r="U580" s="289"/>
      <c r="V580" s="289"/>
      <c r="W580" s="289"/>
      <c r="X580" s="289"/>
      <c r="Y580" s="289"/>
      <c r="Z580" s="289"/>
      <c r="AA580" s="289"/>
      <c r="AB580" s="289"/>
      <c r="AC580" s="289"/>
      <c r="AD580" s="289"/>
      <c r="AE580" s="289"/>
      <c r="AF580" s="289"/>
      <c r="AG580" s="289"/>
      <c r="AH580" s="289"/>
      <c r="AI580" s="289"/>
      <c r="AJ580" s="289"/>
      <c r="AK580" s="289"/>
      <c r="AL580" s="289"/>
      <c r="AM580" s="289"/>
      <c r="AN580" s="289"/>
      <c r="AO580" s="289"/>
      <c r="AP580" s="289"/>
      <c r="AQ580" s="289"/>
      <c r="AR580" s="289"/>
      <c r="AS580" s="289"/>
      <c r="AT580" s="289"/>
      <c r="AU580" s="289"/>
      <c r="AV580" s="289"/>
      <c r="AW580" s="289"/>
      <c r="AX580" s="289"/>
      <c r="AY580" s="289"/>
      <c r="AZ580" s="289"/>
      <c r="BA580" s="289"/>
      <c r="BB580" s="289"/>
      <c r="BC580" s="289"/>
      <c r="BD580" s="289"/>
      <c r="BE580" s="289"/>
      <c r="BF580" s="289"/>
      <c r="BG580" s="289"/>
      <c r="BH580" s="289"/>
      <c r="BI580" s="289"/>
      <c r="BJ580" s="289"/>
      <c r="BK580" s="289"/>
      <c r="BL580" s="289"/>
      <c r="BM580" s="289"/>
      <c r="BN580" s="289"/>
      <c r="BO580" s="289"/>
      <c r="BP580" s="289"/>
      <c r="BQ580" s="289"/>
      <c r="BR580" s="289"/>
      <c r="BS580" s="289"/>
      <c r="BT580" s="289"/>
    </row>
    <row r="581" spans="1:72" ht="12.75" x14ac:dyDescent="0.2">
      <c r="A581" s="297"/>
      <c r="B581" s="297"/>
      <c r="C581" s="297"/>
      <c r="D581" s="297"/>
      <c r="E581" s="297"/>
      <c r="F581" s="297"/>
      <c r="G581" s="297"/>
      <c r="H581" s="297"/>
      <c r="I581" s="297"/>
      <c r="J581" s="297"/>
      <c r="K581" s="297"/>
      <c r="L581" s="297"/>
      <c r="M581" s="297"/>
      <c r="N581" s="297"/>
      <c r="O581" s="297"/>
      <c r="P581" s="297"/>
      <c r="Q581" s="289"/>
      <c r="R581" s="289"/>
      <c r="S581" s="289"/>
      <c r="T581" s="289"/>
      <c r="U581" s="289"/>
      <c r="V581" s="289"/>
      <c r="W581" s="289"/>
      <c r="X581" s="289"/>
      <c r="Y581" s="289"/>
      <c r="Z581" s="289"/>
      <c r="AA581" s="289"/>
      <c r="AB581" s="289"/>
      <c r="AC581" s="289"/>
      <c r="AD581" s="289"/>
      <c r="AE581" s="289"/>
      <c r="AF581" s="289"/>
      <c r="AG581" s="289"/>
      <c r="AH581" s="289"/>
      <c r="AI581" s="289"/>
      <c r="AJ581" s="289"/>
      <c r="AK581" s="289"/>
      <c r="AL581" s="289"/>
      <c r="AM581" s="289"/>
      <c r="AN581" s="289"/>
      <c r="AO581" s="289"/>
      <c r="AP581" s="289"/>
      <c r="AQ581" s="289"/>
      <c r="AR581" s="289"/>
      <c r="AS581" s="289"/>
      <c r="AT581" s="289"/>
      <c r="AU581" s="289"/>
      <c r="AV581" s="289"/>
      <c r="AW581" s="289"/>
      <c r="AX581" s="289"/>
      <c r="AY581" s="289"/>
      <c r="AZ581" s="289"/>
      <c r="BA581" s="289"/>
      <c r="BB581" s="289"/>
      <c r="BC581" s="289"/>
      <c r="BD581" s="289"/>
      <c r="BE581" s="289"/>
      <c r="BF581" s="289"/>
      <c r="BG581" s="289"/>
      <c r="BH581" s="289"/>
      <c r="BI581" s="289"/>
      <c r="BJ581" s="289"/>
      <c r="BK581" s="289"/>
      <c r="BL581" s="289"/>
      <c r="BM581" s="289"/>
      <c r="BN581" s="289"/>
      <c r="BO581" s="289"/>
      <c r="BP581" s="289"/>
      <c r="BQ581" s="289"/>
      <c r="BR581" s="289"/>
      <c r="BS581" s="289"/>
      <c r="BT581" s="289"/>
    </row>
    <row r="582" spans="1:72" ht="12.75" x14ac:dyDescent="0.2">
      <c r="A582" s="297"/>
      <c r="B582" s="297"/>
      <c r="C582" s="297"/>
      <c r="D582" s="297"/>
      <c r="E582" s="297"/>
      <c r="F582" s="297"/>
      <c r="G582" s="297"/>
      <c r="H582" s="297"/>
      <c r="I582" s="297"/>
      <c r="J582" s="297"/>
      <c r="K582" s="297"/>
      <c r="L582" s="297"/>
      <c r="M582" s="297"/>
      <c r="N582" s="297"/>
      <c r="O582" s="297"/>
      <c r="P582" s="297"/>
      <c r="Q582" s="289"/>
      <c r="R582" s="289"/>
      <c r="S582" s="289"/>
      <c r="T582" s="289"/>
      <c r="U582" s="289"/>
      <c r="V582" s="289"/>
      <c r="W582" s="289"/>
      <c r="X582" s="289"/>
      <c r="Y582" s="289"/>
      <c r="Z582" s="289"/>
      <c r="AA582" s="289"/>
      <c r="AB582" s="289"/>
      <c r="AC582" s="289"/>
      <c r="AD582" s="289"/>
      <c r="AE582" s="289"/>
      <c r="AF582" s="289"/>
      <c r="AG582" s="289"/>
      <c r="AH582" s="289"/>
      <c r="AI582" s="289"/>
      <c r="AJ582" s="289"/>
      <c r="AK582" s="289"/>
      <c r="AL582" s="289"/>
      <c r="AM582" s="289"/>
      <c r="AN582" s="289"/>
      <c r="AO582" s="289"/>
      <c r="AP582" s="289"/>
      <c r="AQ582" s="289"/>
      <c r="AR582" s="289"/>
      <c r="AS582" s="289"/>
      <c r="AT582" s="289"/>
      <c r="AU582" s="289"/>
      <c r="AV582" s="289"/>
      <c r="AW582" s="289"/>
      <c r="AX582" s="289"/>
      <c r="AY582" s="289"/>
      <c r="AZ582" s="289"/>
      <c r="BA582" s="289"/>
      <c r="BB582" s="289"/>
      <c r="BC582" s="289"/>
      <c r="BD582" s="289"/>
      <c r="BE582" s="289"/>
      <c r="BF582" s="289"/>
      <c r="BG582" s="289"/>
      <c r="BH582" s="289"/>
      <c r="BI582" s="289"/>
      <c r="BJ582" s="289"/>
      <c r="BK582" s="289"/>
      <c r="BL582" s="289"/>
      <c r="BM582" s="289"/>
      <c r="BN582" s="289"/>
      <c r="BO582" s="289"/>
      <c r="BP582" s="289"/>
      <c r="BQ582" s="289"/>
      <c r="BR582" s="289"/>
      <c r="BS582" s="289"/>
      <c r="BT582" s="289"/>
    </row>
    <row r="583" spans="1:72" ht="12.75" x14ac:dyDescent="0.2">
      <c r="A583" s="297"/>
      <c r="B583" s="297"/>
      <c r="C583" s="297"/>
      <c r="D583" s="297"/>
      <c r="E583" s="297"/>
      <c r="F583" s="297"/>
      <c r="G583" s="297"/>
      <c r="H583" s="297"/>
      <c r="I583" s="297"/>
      <c r="J583" s="297"/>
      <c r="K583" s="297"/>
      <c r="L583" s="297"/>
      <c r="M583" s="297"/>
      <c r="N583" s="297"/>
      <c r="O583" s="297"/>
      <c r="P583" s="297"/>
      <c r="Q583" s="289"/>
      <c r="R583" s="289"/>
      <c r="S583" s="289"/>
      <c r="T583" s="289"/>
      <c r="U583" s="289"/>
      <c r="V583" s="289"/>
      <c r="W583" s="289"/>
      <c r="X583" s="289"/>
      <c r="Y583" s="289"/>
      <c r="Z583" s="289"/>
      <c r="AA583" s="289"/>
      <c r="AB583" s="289"/>
      <c r="AC583" s="289"/>
      <c r="AD583" s="289"/>
      <c r="AE583" s="289"/>
      <c r="AF583" s="289"/>
      <c r="AG583" s="289"/>
      <c r="AH583" s="289"/>
      <c r="AI583" s="289"/>
      <c r="AJ583" s="289"/>
      <c r="AK583" s="289"/>
      <c r="AL583" s="289"/>
      <c r="AM583" s="289"/>
      <c r="AN583" s="289"/>
      <c r="AO583" s="289"/>
      <c r="AP583" s="289"/>
      <c r="AQ583" s="289"/>
      <c r="AR583" s="289"/>
      <c r="AS583" s="289"/>
      <c r="AT583" s="289"/>
      <c r="AU583" s="289"/>
      <c r="AV583" s="289"/>
      <c r="AW583" s="289"/>
      <c r="AX583" s="289"/>
      <c r="AY583" s="289"/>
      <c r="AZ583" s="289"/>
      <c r="BA583" s="289"/>
      <c r="BB583" s="289"/>
      <c r="BC583" s="289"/>
      <c r="BD583" s="289"/>
      <c r="BE583" s="289"/>
      <c r="BF583" s="289"/>
      <c r="BG583" s="289"/>
      <c r="BH583" s="289"/>
      <c r="BI583" s="289"/>
      <c r="BJ583" s="289"/>
      <c r="BK583" s="289"/>
      <c r="BL583" s="289"/>
      <c r="BM583" s="289"/>
      <c r="BN583" s="289"/>
      <c r="BO583" s="289"/>
      <c r="BP583" s="289"/>
      <c r="BQ583" s="289"/>
      <c r="BR583" s="289"/>
      <c r="BS583" s="289"/>
      <c r="BT583" s="289"/>
    </row>
    <row r="584" spans="1:72" ht="12.75" x14ac:dyDescent="0.2">
      <c r="A584" s="297"/>
      <c r="B584" s="297"/>
      <c r="C584" s="297"/>
      <c r="D584" s="297"/>
      <c r="E584" s="297"/>
      <c r="F584" s="297"/>
      <c r="G584" s="297"/>
      <c r="H584" s="297"/>
      <c r="I584" s="297"/>
      <c r="J584" s="297"/>
      <c r="K584" s="297"/>
      <c r="L584" s="297"/>
      <c r="M584" s="297"/>
      <c r="N584" s="297"/>
      <c r="O584" s="297"/>
      <c r="P584" s="297"/>
      <c r="Q584" s="289"/>
      <c r="R584" s="289"/>
      <c r="S584" s="289"/>
      <c r="T584" s="289"/>
      <c r="U584" s="289"/>
      <c r="V584" s="289"/>
      <c r="W584" s="289"/>
      <c r="X584" s="289"/>
      <c r="Y584" s="289"/>
      <c r="Z584" s="289"/>
      <c r="AA584" s="289"/>
      <c r="AB584" s="289"/>
      <c r="AC584" s="289"/>
      <c r="AD584" s="289"/>
      <c r="AE584" s="289"/>
      <c r="AF584" s="289"/>
      <c r="AG584" s="289"/>
      <c r="AH584" s="289"/>
      <c r="AI584" s="289"/>
      <c r="AJ584" s="289"/>
      <c r="AK584" s="289"/>
      <c r="AL584" s="289"/>
      <c r="AM584" s="289"/>
      <c r="AN584" s="289"/>
      <c r="AO584" s="289"/>
      <c r="AP584" s="289"/>
      <c r="AQ584" s="289"/>
      <c r="AR584" s="289"/>
      <c r="AS584" s="289"/>
      <c r="AT584" s="289"/>
      <c r="AU584" s="289"/>
      <c r="AV584" s="289"/>
      <c r="AW584" s="289"/>
      <c r="AX584" s="289"/>
      <c r="AY584" s="289"/>
      <c r="AZ584" s="289"/>
      <c r="BA584" s="289"/>
      <c r="BB584" s="289"/>
      <c r="BC584" s="289"/>
      <c r="BD584" s="289"/>
      <c r="BE584" s="289"/>
      <c r="BF584" s="289"/>
      <c r="BG584" s="289"/>
      <c r="BH584" s="289"/>
      <c r="BI584" s="289"/>
      <c r="BJ584" s="289"/>
      <c r="BK584" s="289"/>
      <c r="BL584" s="289"/>
      <c r="BM584" s="289"/>
      <c r="BN584" s="289"/>
      <c r="BO584" s="289"/>
      <c r="BP584" s="289"/>
      <c r="BQ584" s="289"/>
      <c r="BR584" s="289"/>
      <c r="BS584" s="289"/>
      <c r="BT584" s="289"/>
    </row>
    <row r="585" spans="1:72" ht="12.75" x14ac:dyDescent="0.2">
      <c r="A585" s="297"/>
      <c r="B585" s="297"/>
      <c r="C585" s="297"/>
      <c r="D585" s="297"/>
      <c r="E585" s="297"/>
      <c r="F585" s="297"/>
      <c r="G585" s="297"/>
      <c r="H585" s="297"/>
      <c r="I585" s="297"/>
      <c r="J585" s="297"/>
      <c r="K585" s="297"/>
      <c r="L585" s="297"/>
      <c r="M585" s="297"/>
      <c r="N585" s="297"/>
      <c r="O585" s="297"/>
      <c r="P585" s="297"/>
      <c r="Q585" s="289"/>
      <c r="R585" s="289"/>
      <c r="S585" s="289"/>
      <c r="T585" s="289"/>
      <c r="U585" s="289"/>
      <c r="V585" s="289"/>
      <c r="W585" s="289"/>
      <c r="X585" s="289"/>
      <c r="Y585" s="289"/>
      <c r="Z585" s="289"/>
      <c r="AA585" s="289"/>
      <c r="AB585" s="289"/>
      <c r="AC585" s="289"/>
      <c r="AD585" s="289"/>
      <c r="AE585" s="289"/>
      <c r="AF585" s="289"/>
      <c r="AG585" s="289"/>
      <c r="AH585" s="289"/>
      <c r="AI585" s="289"/>
      <c r="AJ585" s="289"/>
      <c r="AK585" s="289"/>
      <c r="AL585" s="289"/>
      <c r="AM585" s="289"/>
      <c r="AN585" s="289"/>
      <c r="AO585" s="289"/>
      <c r="AP585" s="289"/>
      <c r="AQ585" s="289"/>
      <c r="AR585" s="289"/>
      <c r="AS585" s="289"/>
      <c r="AT585" s="289"/>
      <c r="AU585" s="289"/>
      <c r="AV585" s="289"/>
      <c r="AW585" s="289"/>
      <c r="AX585" s="289"/>
      <c r="AY585" s="289"/>
      <c r="AZ585" s="289"/>
      <c r="BA585" s="289"/>
      <c r="BB585" s="289"/>
      <c r="BC585" s="289"/>
      <c r="BD585" s="289"/>
      <c r="BE585" s="289"/>
      <c r="BF585" s="289"/>
      <c r="BG585" s="289"/>
      <c r="BH585" s="289"/>
      <c r="BI585" s="289"/>
      <c r="BJ585" s="289"/>
      <c r="BK585" s="289"/>
      <c r="BL585" s="289"/>
      <c r="BM585" s="289"/>
      <c r="BN585" s="289"/>
      <c r="BO585" s="289"/>
      <c r="BP585" s="289"/>
      <c r="BQ585" s="289"/>
      <c r="BR585" s="289"/>
      <c r="BS585" s="289"/>
      <c r="BT585" s="289"/>
    </row>
    <row r="586" spans="1:72" ht="12.75" x14ac:dyDescent="0.2">
      <c r="A586" s="297"/>
      <c r="B586" s="297"/>
      <c r="C586" s="297"/>
      <c r="D586" s="297"/>
      <c r="E586" s="297"/>
      <c r="F586" s="297"/>
      <c r="G586" s="297"/>
      <c r="H586" s="297"/>
      <c r="I586" s="297"/>
      <c r="J586" s="297"/>
      <c r="K586" s="297"/>
      <c r="L586" s="297"/>
      <c r="M586" s="297"/>
      <c r="N586" s="297"/>
      <c r="O586" s="297"/>
      <c r="P586" s="297"/>
      <c r="Q586" s="289"/>
      <c r="R586" s="289"/>
      <c r="S586" s="289"/>
      <c r="T586" s="289"/>
      <c r="U586" s="289"/>
      <c r="V586" s="289"/>
      <c r="W586" s="289"/>
      <c r="X586" s="289"/>
      <c r="Y586" s="289"/>
      <c r="Z586" s="289"/>
      <c r="AA586" s="289"/>
      <c r="AB586" s="289"/>
      <c r="AC586" s="289"/>
      <c r="AD586" s="289"/>
      <c r="AE586" s="289"/>
      <c r="AF586" s="289"/>
      <c r="AG586" s="289"/>
      <c r="AH586" s="289"/>
      <c r="AI586" s="289"/>
      <c r="AJ586" s="289"/>
      <c r="AK586" s="289"/>
      <c r="AL586" s="289"/>
      <c r="AM586" s="289"/>
      <c r="AN586" s="289"/>
      <c r="AO586" s="289"/>
      <c r="AP586" s="289"/>
      <c r="AQ586" s="289"/>
      <c r="AR586" s="289"/>
      <c r="AS586" s="289"/>
      <c r="AT586" s="289"/>
      <c r="AU586" s="289"/>
      <c r="AV586" s="289"/>
      <c r="AW586" s="289"/>
      <c r="AX586" s="289"/>
      <c r="AY586" s="289"/>
      <c r="AZ586" s="289"/>
      <c r="BA586" s="289"/>
      <c r="BB586" s="289"/>
      <c r="BC586" s="289"/>
      <c r="BD586" s="289"/>
      <c r="BE586" s="289"/>
      <c r="BF586" s="289"/>
      <c r="BG586" s="289"/>
      <c r="BH586" s="289"/>
      <c r="BI586" s="289"/>
      <c r="BJ586" s="289"/>
      <c r="BK586" s="289"/>
      <c r="BL586" s="289"/>
      <c r="BM586" s="289"/>
      <c r="BN586" s="289"/>
      <c r="BO586" s="289"/>
      <c r="BP586" s="289"/>
      <c r="BQ586" s="289"/>
      <c r="BR586" s="289"/>
      <c r="BS586" s="289"/>
      <c r="BT586" s="289"/>
    </row>
    <row r="587" spans="1:72" ht="12.75" x14ac:dyDescent="0.2">
      <c r="A587" s="297"/>
      <c r="B587" s="297"/>
      <c r="C587" s="297"/>
      <c r="D587" s="297"/>
      <c r="E587" s="297"/>
      <c r="F587" s="297"/>
      <c r="G587" s="297"/>
      <c r="H587" s="297"/>
      <c r="I587" s="297"/>
      <c r="J587" s="297"/>
      <c r="K587" s="297"/>
      <c r="L587" s="297"/>
      <c r="M587" s="297"/>
      <c r="N587" s="297"/>
      <c r="O587" s="297"/>
      <c r="P587" s="297"/>
      <c r="Q587" s="289"/>
      <c r="R587" s="289"/>
      <c r="S587" s="289"/>
      <c r="T587" s="289"/>
      <c r="U587" s="289"/>
      <c r="V587" s="289"/>
      <c r="W587" s="289"/>
      <c r="X587" s="289"/>
      <c r="Y587" s="289"/>
      <c r="Z587" s="289"/>
      <c r="AA587" s="289"/>
      <c r="AB587" s="289"/>
      <c r="AC587" s="289"/>
      <c r="AD587" s="289"/>
      <c r="AE587" s="289"/>
      <c r="AF587" s="289"/>
      <c r="AG587" s="289"/>
      <c r="AH587" s="289"/>
      <c r="AI587" s="289"/>
      <c r="AJ587" s="289"/>
      <c r="AK587" s="289"/>
      <c r="AL587" s="289"/>
      <c r="AM587" s="289"/>
      <c r="AN587" s="289"/>
      <c r="AO587" s="289"/>
      <c r="AP587" s="289"/>
      <c r="AQ587" s="289"/>
      <c r="AR587" s="289"/>
      <c r="AS587" s="289"/>
      <c r="AT587" s="289"/>
      <c r="AU587" s="289"/>
      <c r="AV587" s="289"/>
      <c r="AW587" s="289"/>
      <c r="AX587" s="289"/>
      <c r="AY587" s="289"/>
      <c r="AZ587" s="289"/>
      <c r="BA587" s="289"/>
      <c r="BB587" s="289"/>
      <c r="BC587" s="289"/>
      <c r="BD587" s="289"/>
      <c r="BE587" s="289"/>
      <c r="BF587" s="289"/>
      <c r="BG587" s="289"/>
      <c r="BH587" s="289"/>
      <c r="BI587" s="289"/>
      <c r="BJ587" s="289"/>
      <c r="BK587" s="289"/>
      <c r="BL587" s="289"/>
      <c r="BM587" s="289"/>
      <c r="BN587" s="289"/>
      <c r="BO587" s="289"/>
      <c r="BP587" s="289"/>
      <c r="BQ587" s="289"/>
      <c r="BR587" s="289"/>
      <c r="BS587" s="289"/>
      <c r="BT587" s="289"/>
    </row>
    <row r="588" spans="1:72" ht="12.75" x14ac:dyDescent="0.2">
      <c r="A588" s="297"/>
      <c r="B588" s="297"/>
      <c r="C588" s="297"/>
      <c r="D588" s="297"/>
      <c r="E588" s="297"/>
      <c r="F588" s="297"/>
      <c r="G588" s="297"/>
      <c r="H588" s="297"/>
      <c r="I588" s="297"/>
      <c r="J588" s="297"/>
      <c r="K588" s="297"/>
      <c r="L588" s="297"/>
      <c r="M588" s="297"/>
      <c r="N588" s="297"/>
      <c r="O588" s="297"/>
      <c r="P588" s="297"/>
      <c r="Q588" s="289"/>
      <c r="R588" s="289"/>
      <c r="S588" s="289"/>
      <c r="T588" s="289"/>
      <c r="U588" s="289"/>
      <c r="V588" s="289"/>
      <c r="W588" s="289"/>
      <c r="X588" s="289"/>
      <c r="Y588" s="289"/>
      <c r="Z588" s="289"/>
      <c r="AA588" s="289"/>
      <c r="AB588" s="289"/>
      <c r="AC588" s="289"/>
      <c r="AD588" s="289"/>
      <c r="AE588" s="289"/>
      <c r="AF588" s="289"/>
      <c r="AG588" s="289"/>
      <c r="AH588" s="289"/>
      <c r="AI588" s="289"/>
      <c r="AJ588" s="289"/>
      <c r="AK588" s="289"/>
      <c r="AL588" s="289"/>
      <c r="AM588" s="289"/>
      <c r="AN588" s="289"/>
      <c r="AO588" s="289"/>
      <c r="AP588" s="289"/>
      <c r="AQ588" s="289"/>
      <c r="AR588" s="289"/>
      <c r="AS588" s="289"/>
      <c r="AT588" s="289"/>
      <c r="AU588" s="289"/>
      <c r="AV588" s="289"/>
      <c r="AW588" s="289"/>
      <c r="AX588" s="289"/>
      <c r="AY588" s="289"/>
      <c r="AZ588" s="289"/>
      <c r="BA588" s="289"/>
      <c r="BB588" s="289"/>
      <c r="BC588" s="289"/>
      <c r="BD588" s="289"/>
      <c r="BE588" s="289"/>
      <c r="BF588" s="289"/>
      <c r="BG588" s="289"/>
      <c r="BH588" s="289"/>
      <c r="BI588" s="289"/>
      <c r="BJ588" s="289"/>
      <c r="BK588" s="289"/>
      <c r="BL588" s="289"/>
      <c r="BM588" s="289"/>
      <c r="BN588" s="289"/>
      <c r="BO588" s="289"/>
      <c r="BP588" s="289"/>
      <c r="BQ588" s="289"/>
      <c r="BR588" s="289"/>
      <c r="BS588" s="289"/>
      <c r="BT588" s="289"/>
    </row>
    <row r="589" spans="1:72" ht="12.75" x14ac:dyDescent="0.2">
      <c r="A589" s="297"/>
      <c r="B589" s="297"/>
      <c r="C589" s="297"/>
      <c r="D589" s="297"/>
      <c r="E589" s="297"/>
      <c r="F589" s="297"/>
      <c r="G589" s="297"/>
      <c r="H589" s="297"/>
      <c r="I589" s="297"/>
      <c r="J589" s="297"/>
      <c r="K589" s="297"/>
      <c r="L589" s="297"/>
      <c r="M589" s="297"/>
      <c r="N589" s="297"/>
      <c r="O589" s="297"/>
      <c r="P589" s="297"/>
      <c r="Q589" s="289"/>
      <c r="R589" s="289"/>
      <c r="S589" s="289"/>
      <c r="T589" s="289"/>
      <c r="U589" s="289"/>
      <c r="V589" s="289"/>
      <c r="W589" s="289"/>
      <c r="X589" s="289"/>
      <c r="Y589" s="289"/>
      <c r="Z589" s="289"/>
      <c r="AA589" s="289"/>
      <c r="AB589" s="289"/>
      <c r="AC589" s="289"/>
      <c r="AD589" s="289"/>
      <c r="AE589" s="289"/>
      <c r="AF589" s="289"/>
      <c r="AG589" s="289"/>
      <c r="AH589" s="289"/>
      <c r="AI589" s="289"/>
      <c r="AJ589" s="289"/>
      <c r="AK589" s="289"/>
      <c r="AL589" s="289"/>
      <c r="AM589" s="289"/>
      <c r="AN589" s="289"/>
      <c r="AO589" s="289"/>
      <c r="AP589" s="289"/>
      <c r="AQ589" s="289"/>
      <c r="AR589" s="289"/>
      <c r="AS589" s="289"/>
      <c r="AT589" s="289"/>
      <c r="AU589" s="289"/>
      <c r="AV589" s="289"/>
      <c r="AW589" s="289"/>
      <c r="AX589" s="289"/>
      <c r="AY589" s="289"/>
      <c r="AZ589" s="289"/>
      <c r="BA589" s="289"/>
      <c r="BB589" s="289"/>
      <c r="BC589" s="289"/>
      <c r="BD589" s="289"/>
      <c r="BE589" s="289"/>
      <c r="BF589" s="289"/>
      <c r="BG589" s="289"/>
      <c r="BH589" s="289"/>
      <c r="BI589" s="289"/>
      <c r="BJ589" s="289"/>
      <c r="BK589" s="289"/>
      <c r="BL589" s="289"/>
      <c r="BM589" s="289"/>
      <c r="BN589" s="289"/>
      <c r="BO589" s="289"/>
      <c r="BP589" s="289"/>
      <c r="BQ589" s="289"/>
      <c r="BR589" s="289"/>
      <c r="BS589" s="289"/>
      <c r="BT589" s="289"/>
    </row>
    <row r="590" spans="1:72" ht="12.75" x14ac:dyDescent="0.2">
      <c r="A590" s="297"/>
      <c r="B590" s="297"/>
      <c r="C590" s="297"/>
      <c r="D590" s="297"/>
      <c r="E590" s="297"/>
      <c r="F590" s="297"/>
      <c r="G590" s="297"/>
      <c r="H590" s="297"/>
      <c r="I590" s="297"/>
      <c r="J590" s="297"/>
      <c r="K590" s="297"/>
      <c r="L590" s="297"/>
      <c r="M590" s="297"/>
      <c r="N590" s="297"/>
      <c r="O590" s="297"/>
      <c r="P590" s="297"/>
      <c r="Q590" s="289"/>
      <c r="R590" s="289"/>
      <c r="S590" s="289"/>
      <c r="T590" s="289"/>
      <c r="U590" s="289"/>
      <c r="V590" s="289"/>
      <c r="W590" s="289"/>
      <c r="X590" s="289"/>
      <c r="Y590" s="289"/>
      <c r="Z590" s="289"/>
      <c r="AA590" s="289"/>
      <c r="AB590" s="289"/>
      <c r="AC590" s="289"/>
      <c r="AD590" s="289"/>
      <c r="AE590" s="289"/>
      <c r="AF590" s="289"/>
      <c r="AG590" s="289"/>
      <c r="AH590" s="289"/>
      <c r="AI590" s="289"/>
      <c r="AJ590" s="289"/>
      <c r="AK590" s="289"/>
      <c r="AL590" s="289"/>
      <c r="AM590" s="289"/>
      <c r="AN590" s="289"/>
      <c r="AO590" s="289"/>
      <c r="AP590" s="289"/>
      <c r="AQ590" s="289"/>
      <c r="AR590" s="289"/>
      <c r="AS590" s="289"/>
      <c r="AT590" s="289"/>
      <c r="AU590" s="289"/>
      <c r="AV590" s="289"/>
      <c r="AW590" s="289"/>
      <c r="AX590" s="289"/>
      <c r="AY590" s="289"/>
      <c r="AZ590" s="289"/>
      <c r="BA590" s="289"/>
      <c r="BB590" s="289"/>
      <c r="BC590" s="289"/>
      <c r="BD590" s="289"/>
      <c r="BE590" s="289"/>
      <c r="BF590" s="289"/>
      <c r="BG590" s="289"/>
      <c r="BH590" s="289"/>
      <c r="BI590" s="289"/>
      <c r="BJ590" s="289"/>
      <c r="BK590" s="289"/>
      <c r="BL590" s="289"/>
      <c r="BM590" s="289"/>
      <c r="BN590" s="289"/>
      <c r="BO590" s="289"/>
      <c r="BP590" s="289"/>
      <c r="BQ590" s="289"/>
      <c r="BR590" s="289"/>
      <c r="BS590" s="289"/>
      <c r="BT590" s="289"/>
    </row>
    <row r="591" spans="1:72" ht="12.75" x14ac:dyDescent="0.2">
      <c r="A591" s="297"/>
      <c r="B591" s="297"/>
      <c r="C591" s="297"/>
      <c r="D591" s="297"/>
      <c r="E591" s="297"/>
      <c r="F591" s="297"/>
      <c r="G591" s="297"/>
      <c r="H591" s="297"/>
      <c r="I591" s="297"/>
      <c r="J591" s="297"/>
      <c r="K591" s="297"/>
      <c r="L591" s="297"/>
      <c r="M591" s="297"/>
      <c r="N591" s="297"/>
      <c r="O591" s="297"/>
      <c r="P591" s="297"/>
      <c r="Q591" s="289"/>
      <c r="R591" s="289"/>
      <c r="S591" s="289"/>
      <c r="T591" s="289"/>
      <c r="U591" s="289"/>
      <c r="V591" s="289"/>
      <c r="W591" s="289"/>
      <c r="X591" s="289"/>
      <c r="Y591" s="289"/>
      <c r="Z591" s="289"/>
      <c r="AA591" s="289"/>
      <c r="AB591" s="289"/>
      <c r="AC591" s="289"/>
      <c r="AD591" s="289"/>
      <c r="AE591" s="289"/>
      <c r="AF591" s="289"/>
      <c r="AG591" s="289"/>
      <c r="AH591" s="289"/>
      <c r="AI591" s="289"/>
      <c r="AJ591" s="289"/>
      <c r="AK591" s="289"/>
      <c r="AL591" s="289"/>
      <c r="AM591" s="289"/>
      <c r="AN591" s="289"/>
      <c r="AO591" s="289"/>
      <c r="AP591" s="289"/>
      <c r="AQ591" s="289"/>
      <c r="AR591" s="289"/>
      <c r="AS591" s="289"/>
      <c r="AT591" s="289"/>
      <c r="AU591" s="289"/>
      <c r="AV591" s="289"/>
      <c r="AW591" s="289"/>
      <c r="AX591" s="289"/>
      <c r="AY591" s="289"/>
      <c r="AZ591" s="289"/>
      <c r="BA591" s="289"/>
      <c r="BB591" s="289"/>
      <c r="BC591" s="289"/>
      <c r="BD591" s="289"/>
      <c r="BE591" s="289"/>
      <c r="BF591" s="289"/>
      <c r="BG591" s="289"/>
      <c r="BH591" s="289"/>
      <c r="BI591" s="289"/>
      <c r="BJ591" s="289"/>
      <c r="BK591" s="289"/>
      <c r="BL591" s="289"/>
      <c r="BM591" s="289"/>
      <c r="BN591" s="289"/>
      <c r="BO591" s="289"/>
      <c r="BP591" s="289"/>
      <c r="BQ591" s="289"/>
      <c r="BR591" s="289"/>
      <c r="BS591" s="289"/>
      <c r="BT591" s="289"/>
    </row>
    <row r="592" spans="1:72" ht="12.75" x14ac:dyDescent="0.2">
      <c r="A592" s="297"/>
      <c r="B592" s="297"/>
      <c r="C592" s="297"/>
      <c r="D592" s="297"/>
      <c r="E592" s="297"/>
      <c r="F592" s="297"/>
      <c r="G592" s="297"/>
      <c r="H592" s="297"/>
      <c r="I592" s="297"/>
      <c r="J592" s="297"/>
      <c r="K592" s="297"/>
      <c r="L592" s="297"/>
      <c r="M592" s="297"/>
      <c r="N592" s="297"/>
      <c r="O592" s="297"/>
      <c r="P592" s="297"/>
      <c r="Q592" s="289"/>
      <c r="R592" s="289"/>
      <c r="S592" s="289"/>
      <c r="T592" s="289"/>
      <c r="U592" s="289"/>
      <c r="V592" s="289"/>
      <c r="W592" s="289"/>
      <c r="X592" s="289"/>
      <c r="Y592" s="289"/>
      <c r="Z592" s="289"/>
      <c r="AA592" s="289"/>
      <c r="AB592" s="289"/>
      <c r="AC592" s="289"/>
      <c r="AD592" s="289"/>
      <c r="AE592" s="289"/>
      <c r="AF592" s="289"/>
      <c r="AG592" s="289"/>
      <c r="AH592" s="289"/>
      <c r="AI592" s="289"/>
      <c r="AJ592" s="289"/>
      <c r="AK592" s="289"/>
      <c r="AL592" s="289"/>
      <c r="AM592" s="289"/>
      <c r="AN592" s="289"/>
      <c r="AO592" s="289"/>
      <c r="AP592" s="289"/>
      <c r="AQ592" s="289"/>
      <c r="AR592" s="289"/>
      <c r="AS592" s="289"/>
      <c r="AT592" s="289"/>
      <c r="AU592" s="289"/>
      <c r="AV592" s="289"/>
      <c r="AW592" s="289"/>
      <c r="AX592" s="289"/>
      <c r="AY592" s="289"/>
      <c r="AZ592" s="289"/>
      <c r="BA592" s="289"/>
      <c r="BB592" s="289"/>
      <c r="BC592" s="289"/>
      <c r="BD592" s="289"/>
      <c r="BE592" s="289"/>
      <c r="BF592" s="289"/>
      <c r="BG592" s="289"/>
      <c r="BH592" s="289"/>
      <c r="BI592" s="289"/>
      <c r="BJ592" s="289"/>
      <c r="BK592" s="289"/>
      <c r="BL592" s="289"/>
      <c r="BM592" s="289"/>
      <c r="BN592" s="289"/>
      <c r="BO592" s="289"/>
      <c r="BP592" s="289"/>
      <c r="BQ592" s="289"/>
      <c r="BR592" s="289"/>
      <c r="BS592" s="289"/>
      <c r="BT592" s="289"/>
    </row>
    <row r="593" spans="1:72" ht="12.75" x14ac:dyDescent="0.2">
      <c r="A593" s="297"/>
      <c r="B593" s="297"/>
      <c r="C593" s="297"/>
      <c r="D593" s="297"/>
      <c r="E593" s="297"/>
      <c r="F593" s="297"/>
      <c r="G593" s="297"/>
      <c r="H593" s="297"/>
      <c r="I593" s="297"/>
      <c r="J593" s="297"/>
      <c r="K593" s="297"/>
      <c r="L593" s="297"/>
      <c r="M593" s="297"/>
      <c r="N593" s="297"/>
      <c r="O593" s="297"/>
      <c r="P593" s="297"/>
      <c r="Q593" s="289"/>
      <c r="R593" s="289"/>
      <c r="S593" s="289"/>
      <c r="T593" s="289"/>
      <c r="U593" s="289"/>
      <c r="V593" s="289"/>
      <c r="W593" s="289"/>
      <c r="X593" s="289"/>
      <c r="Y593" s="289"/>
      <c r="Z593" s="289"/>
      <c r="AA593" s="289"/>
      <c r="AB593" s="289"/>
      <c r="AC593" s="289"/>
      <c r="AD593" s="289"/>
      <c r="AE593" s="289"/>
      <c r="AF593" s="289"/>
      <c r="AG593" s="289"/>
      <c r="AH593" s="289"/>
      <c r="AI593" s="289"/>
      <c r="AJ593" s="289"/>
      <c r="AK593" s="289"/>
      <c r="AL593" s="289"/>
      <c r="AM593" s="289"/>
      <c r="AN593" s="289"/>
      <c r="AO593" s="289"/>
      <c r="AP593" s="289"/>
      <c r="AQ593" s="289"/>
      <c r="AR593" s="289"/>
      <c r="AS593" s="289"/>
      <c r="AT593" s="289"/>
      <c r="AU593" s="289"/>
      <c r="AV593" s="289"/>
      <c r="AW593" s="289"/>
      <c r="AX593" s="289"/>
      <c r="AY593" s="289"/>
      <c r="AZ593" s="289"/>
      <c r="BA593" s="289"/>
      <c r="BB593" s="289"/>
      <c r="BC593" s="289"/>
      <c r="BD593" s="289"/>
      <c r="BE593" s="289"/>
      <c r="BF593" s="289"/>
      <c r="BG593" s="289"/>
      <c r="BH593" s="289"/>
      <c r="BI593" s="289"/>
      <c r="BJ593" s="289"/>
      <c r="BK593" s="289"/>
      <c r="BL593" s="289"/>
      <c r="BM593" s="289"/>
      <c r="BN593" s="289"/>
      <c r="BO593" s="289"/>
      <c r="BP593" s="289"/>
      <c r="BQ593" s="289"/>
      <c r="BR593" s="289"/>
      <c r="BS593" s="289"/>
      <c r="BT593" s="289"/>
    </row>
    <row r="594" spans="1:72" ht="12.75" x14ac:dyDescent="0.2">
      <c r="A594" s="297"/>
      <c r="B594" s="297"/>
      <c r="C594" s="297"/>
      <c r="D594" s="297"/>
      <c r="E594" s="297"/>
      <c r="F594" s="297"/>
      <c r="G594" s="297"/>
      <c r="H594" s="297"/>
      <c r="I594" s="297"/>
      <c r="J594" s="297"/>
      <c r="K594" s="297"/>
      <c r="L594" s="297"/>
      <c r="M594" s="297"/>
      <c r="N594" s="297"/>
      <c r="O594" s="297"/>
      <c r="P594" s="297"/>
      <c r="Q594" s="289"/>
      <c r="R594" s="289"/>
      <c r="S594" s="289"/>
      <c r="T594" s="289"/>
      <c r="U594" s="289"/>
      <c r="V594" s="289"/>
      <c r="W594" s="289"/>
      <c r="X594" s="289"/>
      <c r="Y594" s="289"/>
      <c r="Z594" s="289"/>
      <c r="AA594" s="289"/>
      <c r="AB594" s="289"/>
      <c r="AC594" s="289"/>
      <c r="AD594" s="289"/>
      <c r="AE594" s="289"/>
      <c r="AF594" s="289"/>
      <c r="AG594" s="289"/>
      <c r="AH594" s="289"/>
      <c r="AI594" s="289"/>
      <c r="AJ594" s="289"/>
      <c r="AK594" s="289"/>
      <c r="AL594" s="289"/>
      <c r="AM594" s="289"/>
      <c r="AN594" s="289"/>
      <c r="AO594" s="289"/>
      <c r="AP594" s="289"/>
      <c r="AQ594" s="289"/>
      <c r="AR594" s="289"/>
      <c r="AS594" s="289"/>
      <c r="AT594" s="289"/>
      <c r="AU594" s="289"/>
      <c r="AV594" s="289"/>
      <c r="AW594" s="289"/>
      <c r="AX594" s="289"/>
      <c r="AY594" s="289"/>
      <c r="AZ594" s="289"/>
      <c r="BA594" s="289"/>
      <c r="BB594" s="289"/>
      <c r="BC594" s="289"/>
      <c r="BD594" s="289"/>
      <c r="BE594" s="289"/>
      <c r="BF594" s="289"/>
      <c r="BG594" s="289"/>
      <c r="BH594" s="289"/>
      <c r="BI594" s="289"/>
      <c r="BJ594" s="289"/>
      <c r="BK594" s="289"/>
      <c r="BL594" s="289"/>
      <c r="BM594" s="289"/>
      <c r="BN594" s="289"/>
      <c r="BO594" s="289"/>
      <c r="BP594" s="289"/>
      <c r="BQ594" s="289"/>
      <c r="BR594" s="289"/>
      <c r="BS594" s="289"/>
      <c r="BT594" s="289"/>
    </row>
    <row r="595" spans="1:72" ht="12.75" x14ac:dyDescent="0.2">
      <c r="A595" s="297"/>
      <c r="B595" s="297"/>
      <c r="C595" s="297"/>
      <c r="D595" s="297"/>
      <c r="E595" s="297"/>
      <c r="F595" s="297"/>
      <c r="G595" s="297"/>
      <c r="H595" s="297"/>
      <c r="I595" s="297"/>
      <c r="J595" s="297"/>
      <c r="K595" s="297"/>
      <c r="L595" s="297"/>
      <c r="M595" s="297"/>
      <c r="N595" s="297"/>
      <c r="O595" s="297"/>
      <c r="P595" s="297"/>
      <c r="Q595" s="289"/>
      <c r="R595" s="289"/>
      <c r="S595" s="289"/>
      <c r="T595" s="289"/>
      <c r="U595" s="289"/>
      <c r="V595" s="289"/>
      <c r="W595" s="289"/>
      <c r="X595" s="289"/>
      <c r="Y595" s="289"/>
      <c r="Z595" s="289"/>
      <c r="AA595" s="289"/>
      <c r="AB595" s="289"/>
      <c r="AC595" s="289"/>
      <c r="AD595" s="289"/>
      <c r="AE595" s="289"/>
      <c r="AF595" s="289"/>
      <c r="AG595" s="289"/>
      <c r="AH595" s="289"/>
      <c r="AI595" s="289"/>
      <c r="AJ595" s="289"/>
      <c r="AK595" s="289"/>
      <c r="AL595" s="289"/>
      <c r="AM595" s="289"/>
      <c r="AN595" s="289"/>
      <c r="AO595" s="289"/>
      <c r="AP595" s="289"/>
      <c r="AQ595" s="289"/>
      <c r="AR595" s="289"/>
      <c r="AS595" s="289"/>
      <c r="AT595" s="289"/>
      <c r="AU595" s="289"/>
      <c r="AV595" s="289"/>
      <c r="AW595" s="289"/>
      <c r="AX595" s="289"/>
      <c r="AY595" s="289"/>
      <c r="AZ595" s="289"/>
      <c r="BA595" s="289"/>
      <c r="BB595" s="289"/>
      <c r="BC595" s="289"/>
      <c r="BD595" s="289"/>
      <c r="BE595" s="289"/>
      <c r="BF595" s="289"/>
      <c r="BG595" s="289"/>
      <c r="BH595" s="289"/>
      <c r="BI595" s="289"/>
      <c r="BJ595" s="289"/>
      <c r="BK595" s="289"/>
      <c r="BL595" s="289"/>
      <c r="BM595" s="289"/>
      <c r="BN595" s="289"/>
      <c r="BO595" s="289"/>
      <c r="BP595" s="289"/>
      <c r="BQ595" s="289"/>
      <c r="BR595" s="289"/>
      <c r="BS595" s="289"/>
      <c r="BT595" s="289"/>
    </row>
    <row r="596" spans="1:72" ht="12.75" x14ac:dyDescent="0.2">
      <c r="A596" s="297"/>
      <c r="B596" s="297"/>
      <c r="C596" s="297"/>
      <c r="D596" s="297"/>
      <c r="E596" s="297"/>
      <c r="F596" s="297"/>
      <c r="G596" s="297"/>
      <c r="H596" s="297"/>
      <c r="I596" s="297"/>
      <c r="J596" s="297"/>
      <c r="K596" s="297"/>
      <c r="L596" s="297"/>
      <c r="M596" s="297"/>
      <c r="N596" s="297"/>
      <c r="O596" s="297"/>
      <c r="P596" s="297"/>
      <c r="Q596" s="289"/>
      <c r="R596" s="289"/>
      <c r="S596" s="289"/>
      <c r="T596" s="289"/>
      <c r="U596" s="289"/>
      <c r="V596" s="289"/>
      <c r="W596" s="289"/>
      <c r="X596" s="289"/>
      <c r="Y596" s="289"/>
      <c r="Z596" s="289"/>
      <c r="AA596" s="289"/>
      <c r="AB596" s="289"/>
      <c r="AC596" s="289"/>
      <c r="AD596" s="289"/>
      <c r="AE596" s="289"/>
      <c r="AF596" s="289"/>
      <c r="AG596" s="289"/>
      <c r="AH596" s="289"/>
      <c r="AI596" s="289"/>
      <c r="AJ596" s="289"/>
      <c r="AK596" s="289"/>
      <c r="AL596" s="289"/>
      <c r="AM596" s="289"/>
      <c r="AN596" s="289"/>
      <c r="AO596" s="289"/>
      <c r="AP596" s="289"/>
      <c r="AQ596" s="289"/>
      <c r="AR596" s="289"/>
      <c r="AS596" s="289"/>
      <c r="AT596" s="289"/>
      <c r="AU596" s="289"/>
      <c r="AV596" s="289"/>
      <c r="AW596" s="289"/>
      <c r="AX596" s="289"/>
      <c r="AY596" s="289"/>
      <c r="AZ596" s="289"/>
      <c r="BA596" s="289"/>
      <c r="BB596" s="289"/>
      <c r="BC596" s="289"/>
      <c r="BD596" s="289"/>
      <c r="BE596" s="289"/>
      <c r="BF596" s="289"/>
      <c r="BG596" s="289"/>
      <c r="BH596" s="289"/>
      <c r="BI596" s="289"/>
      <c r="BJ596" s="289"/>
      <c r="BK596" s="289"/>
      <c r="BL596" s="289"/>
      <c r="BM596" s="289"/>
      <c r="BN596" s="289"/>
      <c r="BO596" s="289"/>
      <c r="BP596" s="289"/>
      <c r="BQ596" s="289"/>
      <c r="BR596" s="289"/>
      <c r="BS596" s="289"/>
      <c r="BT596" s="289"/>
    </row>
    <row r="597" spans="1:72" ht="12.75" x14ac:dyDescent="0.2">
      <c r="A597" s="297"/>
      <c r="B597" s="297"/>
      <c r="C597" s="297"/>
      <c r="D597" s="297"/>
      <c r="E597" s="297"/>
      <c r="F597" s="297"/>
      <c r="G597" s="297"/>
      <c r="H597" s="297"/>
      <c r="I597" s="297"/>
      <c r="J597" s="297"/>
      <c r="K597" s="297"/>
      <c r="L597" s="297"/>
      <c r="M597" s="297"/>
      <c r="N597" s="297"/>
      <c r="O597" s="297"/>
      <c r="P597" s="297"/>
      <c r="Q597" s="289"/>
      <c r="R597" s="289"/>
      <c r="S597" s="289"/>
      <c r="T597" s="289"/>
      <c r="U597" s="289"/>
      <c r="V597" s="289"/>
      <c r="W597" s="289"/>
      <c r="X597" s="289"/>
      <c r="Y597" s="289"/>
      <c r="Z597" s="289"/>
      <c r="AA597" s="289"/>
      <c r="AB597" s="289"/>
      <c r="AC597" s="289"/>
      <c r="AD597" s="289"/>
      <c r="AE597" s="289"/>
      <c r="AF597" s="289"/>
      <c r="AG597" s="289"/>
      <c r="AH597" s="289"/>
      <c r="AI597" s="289"/>
      <c r="AJ597" s="289"/>
      <c r="AK597" s="289"/>
      <c r="AL597" s="289"/>
      <c r="AM597" s="289"/>
      <c r="AN597" s="289"/>
      <c r="AO597" s="289"/>
      <c r="AP597" s="289"/>
      <c r="AQ597" s="289"/>
      <c r="AR597" s="289"/>
      <c r="AS597" s="289"/>
      <c r="AT597" s="289"/>
      <c r="AU597" s="289"/>
      <c r="AV597" s="289"/>
      <c r="AW597" s="289"/>
      <c r="AX597" s="289"/>
      <c r="AY597" s="289"/>
      <c r="AZ597" s="289"/>
      <c r="BA597" s="289"/>
      <c r="BB597" s="289"/>
      <c r="BC597" s="289"/>
      <c r="BD597" s="289"/>
      <c r="BE597" s="289"/>
      <c r="BF597" s="289"/>
      <c r="BG597" s="289"/>
      <c r="BH597" s="289"/>
      <c r="BI597" s="289"/>
      <c r="BJ597" s="289"/>
      <c r="BK597" s="289"/>
      <c r="BL597" s="289"/>
      <c r="BM597" s="289"/>
      <c r="BN597" s="289"/>
      <c r="BO597" s="289"/>
      <c r="BP597" s="289"/>
      <c r="BQ597" s="289"/>
      <c r="BR597" s="289"/>
      <c r="BS597" s="289"/>
      <c r="BT597" s="289"/>
    </row>
    <row r="598" spans="1:72" ht="12.75" x14ac:dyDescent="0.2">
      <c r="A598" s="297"/>
      <c r="B598" s="297"/>
      <c r="C598" s="297"/>
      <c r="D598" s="297"/>
      <c r="E598" s="297"/>
      <c r="F598" s="297"/>
      <c r="G598" s="297"/>
      <c r="H598" s="297"/>
      <c r="I598" s="297"/>
      <c r="J598" s="297"/>
      <c r="K598" s="297"/>
      <c r="L598" s="297"/>
      <c r="M598" s="297"/>
      <c r="N598" s="297"/>
      <c r="O598" s="297"/>
      <c r="P598" s="297"/>
      <c r="Q598" s="289"/>
      <c r="R598" s="289"/>
      <c r="S598" s="289"/>
      <c r="T598" s="289"/>
      <c r="U598" s="289"/>
      <c r="V598" s="289"/>
      <c r="W598" s="289"/>
      <c r="X598" s="289"/>
      <c r="Y598" s="289"/>
      <c r="Z598" s="289"/>
      <c r="AA598" s="289"/>
      <c r="AB598" s="289"/>
      <c r="AC598" s="289"/>
      <c r="AD598" s="289"/>
      <c r="AE598" s="289"/>
      <c r="AF598" s="289"/>
      <c r="AG598" s="289"/>
      <c r="AH598" s="289"/>
      <c r="AI598" s="289"/>
      <c r="AJ598" s="289"/>
      <c r="AK598" s="289"/>
      <c r="AL598" s="289"/>
      <c r="AM598" s="289"/>
      <c r="AN598" s="289"/>
      <c r="AO598" s="289"/>
      <c r="AP598" s="289"/>
      <c r="AQ598" s="289"/>
      <c r="AR598" s="289"/>
      <c r="AS598" s="289"/>
      <c r="AT598" s="289"/>
      <c r="AU598" s="289"/>
      <c r="AV598" s="289"/>
      <c r="AW598" s="289"/>
      <c r="AX598" s="289"/>
      <c r="AY598" s="289"/>
      <c r="AZ598" s="289"/>
      <c r="BA598" s="289"/>
      <c r="BB598" s="289"/>
      <c r="BC598" s="289"/>
      <c r="BD598" s="289"/>
      <c r="BE598" s="289"/>
      <c r="BF598" s="289"/>
      <c r="BG598" s="289"/>
      <c r="BH598" s="289"/>
      <c r="BI598" s="289"/>
      <c r="BJ598" s="289"/>
      <c r="BK598" s="289"/>
      <c r="BL598" s="289"/>
      <c r="BM598" s="289"/>
      <c r="BN598" s="289"/>
      <c r="BO598" s="289"/>
      <c r="BP598" s="289"/>
      <c r="BQ598" s="289"/>
      <c r="BR598" s="289"/>
      <c r="BS598" s="289"/>
      <c r="BT598" s="289"/>
    </row>
    <row r="599" spans="1:72" ht="12.75" x14ac:dyDescent="0.2">
      <c r="A599" s="297"/>
      <c r="B599" s="297"/>
      <c r="C599" s="297"/>
      <c r="D599" s="297"/>
      <c r="E599" s="297"/>
      <c r="F599" s="297"/>
      <c r="G599" s="297"/>
      <c r="H599" s="297"/>
      <c r="I599" s="297"/>
      <c r="J599" s="297"/>
      <c r="K599" s="297"/>
      <c r="L599" s="297"/>
      <c r="M599" s="297"/>
      <c r="N599" s="297"/>
      <c r="O599" s="297"/>
      <c r="P599" s="297"/>
      <c r="Q599" s="289"/>
      <c r="R599" s="289"/>
      <c r="S599" s="289"/>
      <c r="T599" s="289"/>
      <c r="U599" s="289"/>
      <c r="V599" s="289"/>
      <c r="W599" s="289"/>
      <c r="X599" s="289"/>
      <c r="Y599" s="289"/>
      <c r="Z599" s="289"/>
      <c r="AA599" s="289"/>
      <c r="AB599" s="289"/>
      <c r="AC599" s="289"/>
      <c r="AD599" s="289"/>
      <c r="AE599" s="289"/>
      <c r="AF599" s="289"/>
      <c r="AG599" s="289"/>
      <c r="AH599" s="289"/>
      <c r="AI599" s="289"/>
      <c r="AJ599" s="289"/>
      <c r="AK599" s="289"/>
      <c r="AL599" s="289"/>
      <c r="AM599" s="289"/>
      <c r="AN599" s="289"/>
      <c r="AO599" s="289"/>
      <c r="AP599" s="289"/>
      <c r="AQ599" s="289"/>
      <c r="AR599" s="289"/>
      <c r="AS599" s="289"/>
      <c r="AT599" s="289"/>
      <c r="AU599" s="289"/>
      <c r="AV599" s="289"/>
      <c r="AW599" s="289"/>
      <c r="AX599" s="289"/>
      <c r="AY599" s="289"/>
      <c r="AZ599" s="289"/>
      <c r="BA599" s="289"/>
      <c r="BB599" s="289"/>
      <c r="BC599" s="289"/>
      <c r="BD599" s="289"/>
      <c r="BE599" s="289"/>
      <c r="BF599" s="289"/>
      <c r="BG599" s="289"/>
      <c r="BH599" s="289"/>
      <c r="BI599" s="289"/>
      <c r="BJ599" s="289"/>
      <c r="BK599" s="289"/>
      <c r="BL599" s="289"/>
      <c r="BM599" s="289"/>
      <c r="BN599" s="289"/>
      <c r="BO599" s="289"/>
      <c r="BP599" s="289"/>
      <c r="BQ599" s="289"/>
      <c r="BR599" s="289"/>
      <c r="BS599" s="289"/>
      <c r="BT599" s="289"/>
    </row>
    <row r="600" spans="1:72" ht="12.75" x14ac:dyDescent="0.2">
      <c r="A600" s="297"/>
      <c r="B600" s="297"/>
      <c r="C600" s="297"/>
      <c r="D600" s="297"/>
      <c r="E600" s="297"/>
      <c r="F600" s="297"/>
      <c r="G600" s="297"/>
      <c r="H600" s="297"/>
      <c r="I600" s="297"/>
      <c r="J600" s="297"/>
      <c r="K600" s="297"/>
      <c r="L600" s="297"/>
      <c r="M600" s="297"/>
      <c r="N600" s="297"/>
      <c r="O600" s="297"/>
      <c r="P600" s="297"/>
      <c r="Q600" s="289"/>
      <c r="R600" s="289"/>
      <c r="S600" s="289"/>
      <c r="T600" s="289"/>
      <c r="U600" s="289"/>
      <c r="V600" s="289"/>
      <c r="W600" s="289"/>
      <c r="X600" s="289"/>
      <c r="Y600" s="289"/>
      <c r="Z600" s="289"/>
      <c r="AA600" s="289"/>
      <c r="AB600" s="289"/>
      <c r="AC600" s="289"/>
      <c r="AD600" s="289"/>
      <c r="AE600" s="289"/>
      <c r="AF600" s="289"/>
      <c r="AG600" s="289"/>
      <c r="AH600" s="289"/>
      <c r="AI600" s="289"/>
      <c r="AJ600" s="289"/>
      <c r="AK600" s="289"/>
      <c r="AL600" s="289"/>
      <c r="AM600" s="289"/>
      <c r="AN600" s="289"/>
      <c r="AO600" s="289"/>
      <c r="AP600" s="289"/>
      <c r="AQ600" s="289"/>
      <c r="AR600" s="289"/>
      <c r="AS600" s="289"/>
      <c r="AT600" s="289"/>
      <c r="AU600" s="289"/>
      <c r="AV600" s="289"/>
      <c r="AW600" s="289"/>
      <c r="AX600" s="289"/>
      <c r="AY600" s="289"/>
      <c r="AZ600" s="289"/>
      <c r="BA600" s="289"/>
      <c r="BB600" s="289"/>
      <c r="BC600" s="289"/>
      <c r="BD600" s="289"/>
      <c r="BE600" s="289"/>
      <c r="BF600" s="289"/>
      <c r="BG600" s="289"/>
      <c r="BH600" s="289"/>
      <c r="BI600" s="289"/>
      <c r="BJ600" s="289"/>
      <c r="BK600" s="289"/>
      <c r="BL600" s="289"/>
      <c r="BM600" s="289"/>
      <c r="BN600" s="289"/>
      <c r="BO600" s="289"/>
      <c r="BP600" s="289"/>
      <c r="BQ600" s="289"/>
      <c r="BR600" s="289"/>
      <c r="BS600" s="289"/>
      <c r="BT600" s="289"/>
    </row>
    <row r="601" spans="1:72" ht="12.75" x14ac:dyDescent="0.2">
      <c r="A601" s="297"/>
      <c r="B601" s="297"/>
      <c r="C601" s="297"/>
      <c r="D601" s="297"/>
      <c r="E601" s="297"/>
      <c r="F601" s="297"/>
      <c r="G601" s="297"/>
      <c r="H601" s="297"/>
      <c r="I601" s="297"/>
      <c r="J601" s="297"/>
      <c r="K601" s="297"/>
      <c r="L601" s="297"/>
      <c r="M601" s="297"/>
      <c r="N601" s="297"/>
      <c r="O601" s="297"/>
      <c r="P601" s="297"/>
      <c r="Q601" s="289"/>
      <c r="R601" s="289"/>
      <c r="S601" s="289"/>
      <c r="T601" s="289"/>
      <c r="U601" s="289"/>
      <c r="V601" s="289"/>
      <c r="W601" s="289"/>
      <c r="X601" s="289"/>
      <c r="Y601" s="289"/>
      <c r="Z601" s="289"/>
      <c r="AA601" s="289"/>
      <c r="AB601" s="289"/>
      <c r="AC601" s="289"/>
      <c r="AD601" s="289"/>
      <c r="AE601" s="289"/>
      <c r="AF601" s="289"/>
      <c r="AG601" s="289"/>
      <c r="AH601" s="289"/>
      <c r="AI601" s="289"/>
      <c r="AJ601" s="289"/>
      <c r="AK601" s="289"/>
      <c r="AL601" s="289"/>
      <c r="AM601" s="289"/>
      <c r="AN601" s="289"/>
      <c r="AO601" s="289"/>
      <c r="AP601" s="289"/>
      <c r="AQ601" s="289"/>
      <c r="AR601" s="289"/>
      <c r="AS601" s="289"/>
      <c r="AT601" s="289"/>
      <c r="AU601" s="289"/>
      <c r="AV601" s="289"/>
      <c r="AW601" s="289"/>
      <c r="AX601" s="289"/>
      <c r="AY601" s="289"/>
      <c r="AZ601" s="289"/>
      <c r="BA601" s="289"/>
      <c r="BB601" s="289"/>
      <c r="BC601" s="289"/>
      <c r="BD601" s="289"/>
      <c r="BE601" s="289"/>
      <c r="BF601" s="289"/>
      <c r="BG601" s="289"/>
      <c r="BH601" s="289"/>
      <c r="BI601" s="289"/>
      <c r="BJ601" s="289"/>
      <c r="BK601" s="289"/>
      <c r="BL601" s="289"/>
      <c r="BM601" s="289"/>
      <c r="BN601" s="289"/>
      <c r="BO601" s="289"/>
      <c r="BP601" s="289"/>
      <c r="BQ601" s="289"/>
      <c r="BR601" s="289"/>
      <c r="BS601" s="289"/>
      <c r="BT601" s="289"/>
    </row>
    <row r="602" spans="1:72" ht="12.75" x14ac:dyDescent="0.2">
      <c r="A602" s="297"/>
      <c r="B602" s="297"/>
      <c r="C602" s="297"/>
      <c r="D602" s="297"/>
      <c r="E602" s="297"/>
      <c r="F602" s="297"/>
      <c r="G602" s="297"/>
      <c r="H602" s="297"/>
      <c r="I602" s="297"/>
      <c r="J602" s="297"/>
      <c r="K602" s="297"/>
      <c r="L602" s="297"/>
      <c r="M602" s="297"/>
      <c r="N602" s="297"/>
      <c r="O602" s="297"/>
      <c r="P602" s="297"/>
      <c r="Q602" s="289"/>
      <c r="R602" s="289"/>
      <c r="S602" s="289"/>
      <c r="T602" s="289"/>
      <c r="U602" s="289"/>
      <c r="V602" s="289"/>
      <c r="W602" s="289"/>
      <c r="X602" s="289"/>
      <c r="Y602" s="289"/>
      <c r="Z602" s="289"/>
      <c r="AA602" s="289"/>
      <c r="AB602" s="289"/>
      <c r="AC602" s="289"/>
      <c r="AD602" s="289"/>
      <c r="AE602" s="289"/>
      <c r="AF602" s="289"/>
      <c r="AG602" s="289"/>
      <c r="AH602" s="289"/>
      <c r="AI602" s="289"/>
      <c r="AJ602" s="289"/>
      <c r="AK602" s="289"/>
      <c r="AL602" s="289"/>
      <c r="AM602" s="289"/>
      <c r="AN602" s="289"/>
      <c r="AO602" s="289"/>
      <c r="AP602" s="289"/>
      <c r="AQ602" s="289"/>
      <c r="AR602" s="289"/>
      <c r="AS602" s="289"/>
      <c r="AT602" s="289"/>
      <c r="AU602" s="289"/>
      <c r="AV602" s="289"/>
      <c r="AW602" s="289"/>
      <c r="AX602" s="289"/>
      <c r="AY602" s="289"/>
      <c r="AZ602" s="289"/>
      <c r="BA602" s="289"/>
      <c r="BB602" s="289"/>
      <c r="BC602" s="289"/>
      <c r="BD602" s="289"/>
      <c r="BE602" s="289"/>
      <c r="BF602" s="289"/>
      <c r="BG602" s="289"/>
      <c r="BH602" s="289"/>
      <c r="BI602" s="289"/>
      <c r="BJ602" s="289"/>
      <c r="BK602" s="289"/>
      <c r="BL602" s="289"/>
      <c r="BM602" s="289"/>
      <c r="BN602" s="289"/>
      <c r="BO602" s="289"/>
      <c r="BP602" s="289"/>
      <c r="BQ602" s="289"/>
      <c r="BR602" s="289"/>
      <c r="BS602" s="289"/>
      <c r="BT602" s="289"/>
    </row>
    <row r="603" spans="1:72" ht="12.75" x14ac:dyDescent="0.2">
      <c r="A603" s="297"/>
      <c r="B603" s="297"/>
      <c r="C603" s="297"/>
      <c r="D603" s="297"/>
      <c r="E603" s="297"/>
      <c r="F603" s="297"/>
      <c r="G603" s="297"/>
      <c r="H603" s="297"/>
      <c r="I603" s="297"/>
      <c r="J603" s="297"/>
      <c r="K603" s="297"/>
      <c r="L603" s="297"/>
      <c r="M603" s="297"/>
      <c r="N603" s="297"/>
      <c r="O603" s="297"/>
      <c r="P603" s="297"/>
      <c r="Q603" s="289"/>
      <c r="R603" s="289"/>
      <c r="S603" s="289"/>
      <c r="T603" s="289"/>
      <c r="U603" s="289"/>
      <c r="V603" s="289"/>
      <c r="W603" s="289"/>
      <c r="X603" s="289"/>
      <c r="Y603" s="289"/>
      <c r="Z603" s="289"/>
      <c r="AA603" s="289"/>
      <c r="AB603" s="289"/>
      <c r="AC603" s="289"/>
      <c r="AD603" s="289"/>
      <c r="AE603" s="289"/>
      <c r="AF603" s="289"/>
      <c r="AG603" s="289"/>
      <c r="AH603" s="289"/>
      <c r="AI603" s="289"/>
      <c r="AJ603" s="289"/>
      <c r="AK603" s="289"/>
      <c r="AL603" s="289"/>
      <c r="AM603" s="289"/>
      <c r="AN603" s="289"/>
      <c r="AO603" s="289"/>
      <c r="AP603" s="289"/>
      <c r="AQ603" s="289"/>
      <c r="AR603" s="289"/>
      <c r="AS603" s="289"/>
      <c r="AT603" s="289"/>
      <c r="AU603" s="289"/>
      <c r="AV603" s="289"/>
      <c r="AW603" s="289"/>
      <c r="AX603" s="289"/>
      <c r="AY603" s="289"/>
      <c r="AZ603" s="289"/>
      <c r="BA603" s="289"/>
      <c r="BB603" s="289"/>
      <c r="BC603" s="289"/>
      <c r="BD603" s="289"/>
      <c r="BE603" s="289"/>
      <c r="BF603" s="289"/>
      <c r="BG603" s="289"/>
      <c r="BH603" s="289"/>
      <c r="BI603" s="289"/>
      <c r="BJ603" s="289"/>
      <c r="BK603" s="289"/>
      <c r="BL603" s="289"/>
      <c r="BM603" s="289"/>
      <c r="BN603" s="289"/>
      <c r="BO603" s="289"/>
      <c r="BP603" s="289"/>
      <c r="BQ603" s="289"/>
      <c r="BR603" s="289"/>
      <c r="BS603" s="289"/>
      <c r="BT603" s="289"/>
    </row>
    <row r="604" spans="1:72" ht="12.75" x14ac:dyDescent="0.2">
      <c r="A604" s="297"/>
      <c r="B604" s="297"/>
      <c r="C604" s="297"/>
      <c r="D604" s="297"/>
      <c r="E604" s="297"/>
      <c r="F604" s="297"/>
      <c r="G604" s="297"/>
      <c r="H604" s="297"/>
      <c r="I604" s="297"/>
      <c r="J604" s="297"/>
      <c r="K604" s="297"/>
      <c r="L604" s="297"/>
      <c r="M604" s="297"/>
      <c r="N604" s="297"/>
      <c r="O604" s="297"/>
      <c r="P604" s="297"/>
      <c r="Q604" s="289"/>
      <c r="R604" s="289"/>
      <c r="S604" s="289"/>
      <c r="T604" s="289"/>
      <c r="U604" s="289"/>
      <c r="V604" s="289"/>
      <c r="W604" s="289"/>
      <c r="X604" s="289"/>
      <c r="Y604" s="289"/>
      <c r="Z604" s="289"/>
      <c r="AA604" s="289"/>
      <c r="AB604" s="289"/>
      <c r="AC604" s="289"/>
      <c r="AD604" s="289"/>
      <c r="AE604" s="289"/>
      <c r="AF604" s="289"/>
      <c r="AG604" s="289"/>
      <c r="AH604" s="289"/>
      <c r="AI604" s="289"/>
      <c r="AJ604" s="289"/>
      <c r="AK604" s="289"/>
      <c r="AL604" s="289"/>
      <c r="AM604" s="289"/>
      <c r="AN604" s="289"/>
      <c r="AO604" s="289"/>
      <c r="AP604" s="289"/>
      <c r="AQ604" s="289"/>
      <c r="AR604" s="289"/>
      <c r="AS604" s="289"/>
      <c r="AT604" s="289"/>
      <c r="AU604" s="289"/>
      <c r="AV604" s="289"/>
      <c r="AW604" s="289"/>
      <c r="AX604" s="289"/>
      <c r="AY604" s="289"/>
      <c r="AZ604" s="289"/>
      <c r="BA604" s="289"/>
      <c r="BB604" s="289"/>
      <c r="BC604" s="289"/>
      <c r="BD604" s="289"/>
      <c r="BE604" s="289"/>
      <c r="BF604" s="289"/>
      <c r="BG604" s="289"/>
      <c r="BH604" s="289"/>
      <c r="BI604" s="289"/>
      <c r="BJ604" s="289"/>
      <c r="BK604" s="289"/>
      <c r="BL604" s="289"/>
      <c r="BM604" s="289"/>
      <c r="BN604" s="289"/>
      <c r="BO604" s="289"/>
      <c r="BP604" s="289"/>
      <c r="BQ604" s="289"/>
      <c r="BR604" s="289"/>
      <c r="BS604" s="289"/>
      <c r="BT604" s="289"/>
    </row>
    <row r="605" spans="1:72" ht="12.75" x14ac:dyDescent="0.2">
      <c r="A605" s="297"/>
      <c r="B605" s="297"/>
      <c r="C605" s="297"/>
      <c r="D605" s="297"/>
      <c r="E605" s="297"/>
      <c r="F605" s="297"/>
      <c r="G605" s="297"/>
      <c r="H605" s="297"/>
      <c r="I605" s="297"/>
      <c r="J605" s="297"/>
      <c r="K605" s="297"/>
      <c r="L605" s="297"/>
      <c r="M605" s="297"/>
      <c r="N605" s="297"/>
      <c r="O605" s="297"/>
      <c r="P605" s="297"/>
      <c r="Q605" s="289"/>
      <c r="R605" s="289"/>
      <c r="S605" s="289"/>
      <c r="T605" s="289"/>
      <c r="U605" s="289"/>
      <c r="V605" s="289"/>
      <c r="W605" s="289"/>
      <c r="X605" s="289"/>
      <c r="Y605" s="289"/>
      <c r="Z605" s="289"/>
      <c r="AA605" s="289"/>
      <c r="AB605" s="289"/>
      <c r="AC605" s="289"/>
      <c r="AD605" s="289"/>
      <c r="AE605" s="289"/>
      <c r="AF605" s="289"/>
      <c r="AG605" s="289"/>
      <c r="AH605" s="289"/>
      <c r="AI605" s="289"/>
      <c r="AJ605" s="289"/>
      <c r="AK605" s="289"/>
      <c r="AL605" s="289"/>
      <c r="AM605" s="289"/>
      <c r="AN605" s="289"/>
      <c r="AO605" s="289"/>
      <c r="AP605" s="289"/>
      <c r="AQ605" s="289"/>
      <c r="AR605" s="289"/>
      <c r="AS605" s="289"/>
      <c r="AT605" s="289"/>
      <c r="AU605" s="289"/>
      <c r="AV605" s="289"/>
      <c r="AW605" s="289"/>
      <c r="AX605" s="289"/>
      <c r="AY605" s="289"/>
      <c r="AZ605" s="289"/>
      <c r="BA605" s="289"/>
      <c r="BB605" s="289"/>
      <c r="BC605" s="289"/>
      <c r="BD605" s="289"/>
      <c r="BE605" s="289"/>
      <c r="BF605" s="289"/>
      <c r="BG605" s="289"/>
      <c r="BH605" s="289"/>
      <c r="BI605" s="289"/>
      <c r="BJ605" s="289"/>
      <c r="BK605" s="289"/>
      <c r="BL605" s="289"/>
      <c r="BM605" s="289"/>
      <c r="BN605" s="289"/>
      <c r="BO605" s="289"/>
      <c r="BP605" s="289"/>
      <c r="BQ605" s="289"/>
      <c r="BR605" s="289"/>
      <c r="BS605" s="289"/>
      <c r="BT605" s="289"/>
    </row>
    <row r="606" spans="1:72" ht="12.75" x14ac:dyDescent="0.2">
      <c r="A606" s="297"/>
      <c r="B606" s="297"/>
      <c r="C606" s="297"/>
      <c r="D606" s="297"/>
      <c r="E606" s="297"/>
      <c r="F606" s="297"/>
      <c r="G606" s="297"/>
      <c r="H606" s="297"/>
      <c r="I606" s="297"/>
      <c r="J606" s="297"/>
      <c r="K606" s="297"/>
      <c r="L606" s="297"/>
      <c r="M606" s="297"/>
      <c r="N606" s="297"/>
      <c r="O606" s="297"/>
      <c r="P606" s="297"/>
      <c r="Q606" s="289"/>
      <c r="R606" s="289"/>
      <c r="S606" s="289"/>
      <c r="T606" s="289"/>
      <c r="U606" s="289"/>
      <c r="V606" s="289"/>
      <c r="W606" s="289"/>
      <c r="X606" s="289"/>
      <c r="Y606" s="289"/>
      <c r="Z606" s="289"/>
      <c r="AA606" s="289"/>
      <c r="AB606" s="289"/>
      <c r="AC606" s="289"/>
      <c r="AD606" s="289"/>
      <c r="AE606" s="289"/>
      <c r="AF606" s="289"/>
      <c r="AG606" s="289"/>
      <c r="AH606" s="289"/>
      <c r="AI606" s="289"/>
      <c r="AJ606" s="289"/>
      <c r="AK606" s="289"/>
      <c r="AL606" s="289"/>
      <c r="AM606" s="289"/>
      <c r="AN606" s="289"/>
      <c r="AO606" s="289"/>
      <c r="AP606" s="289"/>
      <c r="AQ606" s="289"/>
      <c r="AR606" s="289"/>
      <c r="AS606" s="289"/>
      <c r="AT606" s="289"/>
      <c r="AU606" s="289"/>
      <c r="AV606" s="289"/>
      <c r="AW606" s="289"/>
      <c r="AX606" s="289"/>
      <c r="AY606" s="289"/>
      <c r="AZ606" s="289"/>
      <c r="BA606" s="289"/>
      <c r="BB606" s="289"/>
      <c r="BC606" s="289"/>
      <c r="BD606" s="289"/>
      <c r="BE606" s="289"/>
      <c r="BF606" s="289"/>
      <c r="BG606" s="289"/>
      <c r="BH606" s="289"/>
      <c r="BI606" s="289"/>
      <c r="BJ606" s="289"/>
      <c r="BK606" s="289"/>
      <c r="BL606" s="289"/>
      <c r="BM606" s="289"/>
      <c r="BN606" s="289"/>
      <c r="BO606" s="289"/>
      <c r="BP606" s="289"/>
      <c r="BQ606" s="289"/>
      <c r="BR606" s="289"/>
      <c r="BS606" s="289"/>
      <c r="BT606" s="289"/>
    </row>
    <row r="607" spans="1:72" ht="12.75" x14ac:dyDescent="0.2">
      <c r="A607" s="297"/>
      <c r="B607" s="297"/>
      <c r="C607" s="297"/>
      <c r="D607" s="297"/>
      <c r="E607" s="297"/>
      <c r="F607" s="297"/>
      <c r="G607" s="297"/>
      <c r="H607" s="297"/>
      <c r="I607" s="297"/>
      <c r="J607" s="297"/>
      <c r="K607" s="297"/>
      <c r="L607" s="297"/>
      <c r="M607" s="297"/>
      <c r="N607" s="297"/>
      <c r="O607" s="297"/>
      <c r="P607" s="297"/>
      <c r="Q607" s="289"/>
      <c r="R607" s="289"/>
      <c r="S607" s="289"/>
      <c r="T607" s="289"/>
      <c r="U607" s="289"/>
      <c r="V607" s="289"/>
      <c r="W607" s="289"/>
      <c r="X607" s="289"/>
      <c r="Y607" s="289"/>
      <c r="Z607" s="289"/>
      <c r="AA607" s="289"/>
      <c r="AB607" s="289"/>
      <c r="AC607" s="289"/>
      <c r="AD607" s="289"/>
      <c r="AE607" s="289"/>
      <c r="AF607" s="289"/>
      <c r="AG607" s="289"/>
      <c r="AH607" s="289"/>
      <c r="AI607" s="289"/>
      <c r="AJ607" s="289"/>
      <c r="AK607" s="289"/>
      <c r="AL607" s="289"/>
      <c r="AM607" s="289"/>
      <c r="AN607" s="289"/>
      <c r="AO607" s="289"/>
      <c r="AP607" s="289"/>
      <c r="AQ607" s="289"/>
      <c r="AR607" s="289"/>
      <c r="AS607" s="289"/>
      <c r="AT607" s="289"/>
      <c r="AU607" s="289"/>
      <c r="AV607" s="289"/>
      <c r="AW607" s="289"/>
      <c r="AX607" s="289"/>
      <c r="AY607" s="289"/>
      <c r="AZ607" s="289"/>
      <c r="BA607" s="289"/>
      <c r="BB607" s="289"/>
      <c r="BC607" s="289"/>
      <c r="BD607" s="289"/>
      <c r="BE607" s="289"/>
      <c r="BF607" s="289"/>
      <c r="BG607" s="289"/>
      <c r="BH607" s="289"/>
      <c r="BI607" s="289"/>
      <c r="BJ607" s="289"/>
      <c r="BK607" s="289"/>
      <c r="BL607" s="289"/>
      <c r="BM607" s="289"/>
      <c r="BN607" s="289"/>
      <c r="BO607" s="289"/>
      <c r="BP607" s="289"/>
      <c r="BQ607" s="289"/>
      <c r="BR607" s="289"/>
      <c r="BS607" s="289"/>
      <c r="BT607" s="289"/>
    </row>
    <row r="608" spans="1:72" ht="12.75" x14ac:dyDescent="0.2">
      <c r="A608" s="297"/>
      <c r="B608" s="297"/>
      <c r="C608" s="297"/>
      <c r="D608" s="297"/>
      <c r="E608" s="297"/>
      <c r="F608" s="297"/>
      <c r="G608" s="297"/>
      <c r="H608" s="297"/>
      <c r="I608" s="297"/>
      <c r="J608" s="297"/>
      <c r="K608" s="297"/>
      <c r="L608" s="297"/>
      <c r="M608" s="297"/>
      <c r="N608" s="297"/>
      <c r="O608" s="297"/>
      <c r="P608" s="297"/>
      <c r="Q608" s="289"/>
      <c r="R608" s="289"/>
      <c r="S608" s="289"/>
      <c r="T608" s="289"/>
      <c r="U608" s="289"/>
      <c r="V608" s="289"/>
      <c r="W608" s="289"/>
      <c r="X608" s="289"/>
      <c r="Y608" s="289"/>
      <c r="Z608" s="289"/>
      <c r="AA608" s="289"/>
      <c r="AB608" s="289"/>
      <c r="AC608" s="289"/>
      <c r="AD608" s="289"/>
      <c r="AE608" s="289"/>
      <c r="AF608" s="289"/>
      <c r="AG608" s="289"/>
      <c r="AH608" s="289"/>
      <c r="AI608" s="289"/>
      <c r="AJ608" s="289"/>
      <c r="AK608" s="289"/>
      <c r="AL608" s="289"/>
      <c r="AM608" s="289"/>
      <c r="AN608" s="289"/>
      <c r="AO608" s="289"/>
      <c r="AP608" s="289"/>
      <c r="AQ608" s="289"/>
      <c r="AR608" s="289"/>
      <c r="AS608" s="289"/>
      <c r="AT608" s="289"/>
      <c r="AU608" s="289"/>
      <c r="AV608" s="289"/>
      <c r="AW608" s="289"/>
      <c r="AX608" s="289"/>
      <c r="AY608" s="289"/>
      <c r="AZ608" s="289"/>
      <c r="BA608" s="289"/>
      <c r="BB608" s="289"/>
      <c r="BC608" s="289"/>
      <c r="BD608" s="289"/>
      <c r="BE608" s="289"/>
      <c r="BF608" s="289"/>
      <c r="BG608" s="289"/>
      <c r="BH608" s="289"/>
      <c r="BI608" s="289"/>
      <c r="BJ608" s="289"/>
      <c r="BK608" s="289"/>
      <c r="BL608" s="289"/>
      <c r="BM608" s="289"/>
      <c r="BN608" s="289"/>
      <c r="BO608" s="289"/>
      <c r="BP608" s="289"/>
      <c r="BQ608" s="289"/>
      <c r="BR608" s="289"/>
      <c r="BS608" s="289"/>
      <c r="BT608" s="289"/>
    </row>
    <row r="609" spans="1:72" ht="12.75" x14ac:dyDescent="0.2">
      <c r="A609" s="297"/>
      <c r="B609" s="297"/>
      <c r="C609" s="297"/>
      <c r="D609" s="297"/>
      <c r="E609" s="297"/>
      <c r="F609" s="297"/>
      <c r="G609" s="297"/>
      <c r="H609" s="297"/>
      <c r="I609" s="297"/>
      <c r="J609" s="297"/>
      <c r="K609" s="297"/>
      <c r="L609" s="297"/>
      <c r="M609" s="297"/>
      <c r="N609" s="297"/>
      <c r="O609" s="297"/>
      <c r="P609" s="297"/>
      <c r="Q609" s="289"/>
      <c r="R609" s="289"/>
      <c r="S609" s="289"/>
      <c r="T609" s="289"/>
      <c r="U609" s="289"/>
      <c r="V609" s="289"/>
      <c r="W609" s="289"/>
      <c r="X609" s="289"/>
      <c r="Y609" s="289"/>
      <c r="Z609" s="289"/>
      <c r="AA609" s="289"/>
      <c r="AB609" s="289"/>
      <c r="AC609" s="289"/>
      <c r="AD609" s="289"/>
      <c r="AE609" s="289"/>
      <c r="AF609" s="289"/>
      <c r="AG609" s="289"/>
      <c r="AH609" s="289"/>
      <c r="AI609" s="289"/>
      <c r="AJ609" s="289"/>
      <c r="AK609" s="289"/>
      <c r="AL609" s="289"/>
      <c r="AM609" s="289"/>
      <c r="AN609" s="289"/>
      <c r="AO609" s="289"/>
      <c r="AP609" s="289"/>
      <c r="AQ609" s="289"/>
      <c r="AR609" s="289"/>
      <c r="AS609" s="289"/>
      <c r="AT609" s="289"/>
      <c r="AU609" s="289"/>
      <c r="AV609" s="289"/>
      <c r="AW609" s="289"/>
      <c r="AX609" s="289"/>
      <c r="AY609" s="289"/>
      <c r="AZ609" s="289"/>
      <c r="BA609" s="289"/>
      <c r="BB609" s="289"/>
      <c r="BC609" s="289"/>
      <c r="BD609" s="289"/>
      <c r="BE609" s="289"/>
      <c r="BF609" s="289"/>
      <c r="BG609" s="289"/>
      <c r="BH609" s="289"/>
      <c r="BI609" s="289"/>
      <c r="BJ609" s="289"/>
      <c r="BK609" s="289"/>
      <c r="BL609" s="289"/>
      <c r="BM609" s="289"/>
      <c r="BN609" s="289"/>
      <c r="BO609" s="289"/>
      <c r="BP609" s="289"/>
      <c r="BQ609" s="289"/>
      <c r="BR609" s="289"/>
      <c r="BS609" s="289"/>
      <c r="BT609" s="289"/>
    </row>
    <row r="610" spans="1:72" ht="12.75" x14ac:dyDescent="0.2">
      <c r="A610" s="297"/>
      <c r="B610" s="297"/>
      <c r="C610" s="297"/>
      <c r="D610" s="297"/>
      <c r="E610" s="297"/>
      <c r="F610" s="297"/>
      <c r="G610" s="297"/>
      <c r="H610" s="297"/>
      <c r="I610" s="297"/>
      <c r="J610" s="297"/>
      <c r="K610" s="297"/>
      <c r="L610" s="297"/>
      <c r="M610" s="297"/>
      <c r="N610" s="297"/>
      <c r="O610" s="297"/>
      <c r="P610" s="297"/>
      <c r="Q610" s="289"/>
      <c r="R610" s="289"/>
      <c r="S610" s="289"/>
      <c r="T610" s="289"/>
      <c r="U610" s="289"/>
      <c r="V610" s="289"/>
      <c r="W610" s="289"/>
      <c r="X610" s="289"/>
      <c r="Y610" s="289"/>
      <c r="Z610" s="289"/>
      <c r="AA610" s="289"/>
      <c r="AB610" s="289"/>
      <c r="AC610" s="289"/>
      <c r="AD610" s="289"/>
      <c r="AE610" s="289"/>
      <c r="AF610" s="289"/>
      <c r="AG610" s="289"/>
      <c r="AH610" s="289"/>
      <c r="AI610" s="289"/>
      <c r="AJ610" s="289"/>
      <c r="AK610" s="289"/>
      <c r="AL610" s="289"/>
      <c r="AM610" s="289"/>
      <c r="AN610" s="289"/>
      <c r="AO610" s="289"/>
      <c r="AP610" s="289"/>
      <c r="AQ610" s="289"/>
      <c r="AR610" s="289"/>
      <c r="AS610" s="289"/>
      <c r="AT610" s="289"/>
      <c r="AU610" s="289"/>
      <c r="AV610" s="289"/>
      <c r="AW610" s="289"/>
      <c r="AX610" s="289"/>
      <c r="AY610" s="289"/>
      <c r="AZ610" s="289"/>
      <c r="BA610" s="289"/>
      <c r="BB610" s="289"/>
      <c r="BC610" s="289"/>
      <c r="BD610" s="289"/>
      <c r="BE610" s="289"/>
      <c r="BF610" s="289"/>
      <c r="BG610" s="289"/>
      <c r="BH610" s="289"/>
      <c r="BI610" s="289"/>
      <c r="BJ610" s="289"/>
      <c r="BK610" s="289"/>
      <c r="BL610" s="289"/>
      <c r="BM610" s="289"/>
      <c r="BN610" s="289"/>
      <c r="BO610" s="289"/>
      <c r="BP610" s="289"/>
      <c r="BQ610" s="289"/>
      <c r="BR610" s="289"/>
      <c r="BS610" s="289"/>
      <c r="BT610" s="289"/>
    </row>
    <row r="611" spans="1:72" ht="12.75" x14ac:dyDescent="0.2">
      <c r="A611" s="297"/>
      <c r="B611" s="297"/>
      <c r="C611" s="297"/>
      <c r="D611" s="297"/>
      <c r="E611" s="297"/>
      <c r="F611" s="297"/>
      <c r="G611" s="297"/>
      <c r="H611" s="297"/>
      <c r="I611" s="297"/>
      <c r="J611" s="297"/>
      <c r="K611" s="297"/>
      <c r="L611" s="297"/>
      <c r="M611" s="297"/>
      <c r="N611" s="297"/>
      <c r="O611" s="297"/>
      <c r="P611" s="297"/>
      <c r="Q611" s="289"/>
      <c r="R611" s="289"/>
      <c r="S611" s="289"/>
      <c r="T611" s="289"/>
      <c r="U611" s="289"/>
      <c r="V611" s="289"/>
      <c r="W611" s="289"/>
      <c r="X611" s="289"/>
      <c r="Y611" s="289"/>
      <c r="Z611" s="289"/>
      <c r="AA611" s="289"/>
      <c r="AB611" s="289"/>
      <c r="AC611" s="289"/>
      <c r="AD611" s="289"/>
      <c r="AE611" s="289"/>
      <c r="AF611" s="289"/>
      <c r="AG611" s="289"/>
      <c r="AH611" s="289"/>
      <c r="AI611" s="289"/>
      <c r="AJ611" s="289"/>
      <c r="AK611" s="289"/>
      <c r="AL611" s="289"/>
      <c r="AM611" s="289"/>
      <c r="AN611" s="289"/>
      <c r="AO611" s="289"/>
      <c r="AP611" s="289"/>
      <c r="AQ611" s="289"/>
      <c r="AR611" s="289"/>
      <c r="AS611" s="289"/>
      <c r="AT611" s="289"/>
      <c r="AU611" s="289"/>
      <c r="AV611" s="289"/>
      <c r="AW611" s="289"/>
      <c r="AX611" s="289"/>
      <c r="AY611" s="289"/>
      <c r="AZ611" s="289"/>
      <c r="BA611" s="289"/>
      <c r="BB611" s="289"/>
      <c r="BC611" s="289"/>
      <c r="BD611" s="289"/>
      <c r="BE611" s="289"/>
      <c r="BF611" s="289"/>
      <c r="BG611" s="289"/>
      <c r="BH611" s="289"/>
      <c r="BI611" s="289"/>
      <c r="BJ611" s="289"/>
      <c r="BK611" s="289"/>
      <c r="BL611" s="289"/>
      <c r="BM611" s="289"/>
      <c r="BN611" s="289"/>
      <c r="BO611" s="289"/>
      <c r="BP611" s="289"/>
      <c r="BQ611" s="289"/>
      <c r="BR611" s="289"/>
      <c r="BS611" s="289"/>
      <c r="BT611" s="289"/>
    </row>
    <row r="612" spans="1:72" ht="12.75" x14ac:dyDescent="0.2">
      <c r="A612" s="297"/>
      <c r="B612" s="297"/>
      <c r="C612" s="297"/>
      <c r="D612" s="297"/>
      <c r="E612" s="297"/>
      <c r="F612" s="297"/>
      <c r="G612" s="297"/>
      <c r="H612" s="297"/>
      <c r="I612" s="297"/>
      <c r="J612" s="297"/>
      <c r="K612" s="297"/>
      <c r="L612" s="297"/>
      <c r="M612" s="297"/>
      <c r="N612" s="297"/>
      <c r="O612" s="297"/>
      <c r="P612" s="297"/>
      <c r="Q612" s="289"/>
      <c r="R612" s="289"/>
      <c r="S612" s="289"/>
      <c r="T612" s="289"/>
      <c r="U612" s="289"/>
      <c r="V612" s="289"/>
      <c r="W612" s="289"/>
      <c r="X612" s="289"/>
      <c r="Y612" s="289"/>
      <c r="Z612" s="289"/>
      <c r="AA612" s="289"/>
      <c r="AB612" s="289"/>
      <c r="AC612" s="289"/>
      <c r="AD612" s="289"/>
      <c r="AE612" s="289"/>
      <c r="AF612" s="289"/>
      <c r="AG612" s="289"/>
      <c r="AH612" s="289"/>
      <c r="AI612" s="289"/>
      <c r="AJ612" s="289"/>
      <c r="AK612" s="289"/>
      <c r="AL612" s="289"/>
      <c r="AM612" s="289"/>
      <c r="AN612" s="289"/>
      <c r="AO612" s="289"/>
      <c r="AP612" s="289"/>
      <c r="AQ612" s="289"/>
      <c r="AR612" s="289"/>
      <c r="AS612" s="289"/>
      <c r="AT612" s="289"/>
      <c r="AU612" s="289"/>
      <c r="AV612" s="289"/>
      <c r="AW612" s="289"/>
      <c r="AX612" s="289"/>
      <c r="AY612" s="289"/>
      <c r="AZ612" s="289"/>
      <c r="BA612" s="289"/>
      <c r="BB612" s="289"/>
      <c r="BC612" s="289"/>
      <c r="BD612" s="289"/>
      <c r="BE612" s="289"/>
      <c r="BF612" s="289"/>
      <c r="BG612" s="289"/>
      <c r="BH612" s="289"/>
      <c r="BI612" s="289"/>
      <c r="BJ612" s="289"/>
      <c r="BK612" s="289"/>
      <c r="BL612" s="289"/>
      <c r="BM612" s="289"/>
      <c r="BN612" s="289"/>
      <c r="BO612" s="289"/>
      <c r="BP612" s="289"/>
      <c r="BQ612" s="289"/>
      <c r="BR612" s="289"/>
      <c r="BS612" s="289"/>
      <c r="BT612" s="289"/>
    </row>
    <row r="613" spans="1:72" ht="12.75" x14ac:dyDescent="0.2">
      <c r="A613" s="297"/>
      <c r="B613" s="297"/>
      <c r="C613" s="297"/>
      <c r="D613" s="297"/>
      <c r="E613" s="297"/>
      <c r="F613" s="297"/>
      <c r="G613" s="297"/>
      <c r="H613" s="297"/>
      <c r="I613" s="297"/>
      <c r="J613" s="297"/>
      <c r="K613" s="297"/>
      <c r="L613" s="297"/>
      <c r="M613" s="297"/>
      <c r="N613" s="297"/>
      <c r="O613" s="297"/>
      <c r="P613" s="297"/>
      <c r="Q613" s="289"/>
      <c r="R613" s="289"/>
      <c r="S613" s="289"/>
      <c r="T613" s="289"/>
      <c r="U613" s="289"/>
      <c r="V613" s="289"/>
      <c r="W613" s="289"/>
      <c r="X613" s="289"/>
      <c r="Y613" s="289"/>
      <c r="Z613" s="289"/>
      <c r="AA613" s="289"/>
      <c r="AB613" s="289"/>
      <c r="AC613" s="289"/>
      <c r="AD613" s="289"/>
      <c r="AE613" s="289"/>
      <c r="AF613" s="289"/>
      <c r="AG613" s="289"/>
      <c r="AH613" s="289"/>
      <c r="AI613" s="289"/>
      <c r="AJ613" s="289"/>
      <c r="AK613" s="289"/>
      <c r="AL613" s="289"/>
      <c r="AM613" s="289"/>
      <c r="AN613" s="289"/>
      <c r="AO613" s="289"/>
      <c r="AP613" s="289"/>
      <c r="AQ613" s="289"/>
      <c r="AR613" s="289"/>
      <c r="AS613" s="289"/>
      <c r="AT613" s="289"/>
      <c r="AU613" s="289"/>
      <c r="AV613" s="289"/>
      <c r="AW613" s="289"/>
      <c r="AX613" s="289"/>
      <c r="AY613" s="289"/>
      <c r="AZ613" s="289"/>
      <c r="BA613" s="289"/>
      <c r="BB613" s="289"/>
      <c r="BC613" s="289"/>
      <c r="BD613" s="289"/>
      <c r="BE613" s="289"/>
      <c r="BF613" s="289"/>
      <c r="BG613" s="289"/>
      <c r="BH613" s="289"/>
      <c r="BI613" s="289"/>
      <c r="BJ613" s="289"/>
      <c r="BK613" s="289"/>
      <c r="BL613" s="289"/>
      <c r="BM613" s="289"/>
      <c r="BN613" s="289"/>
      <c r="BO613" s="289"/>
      <c r="BP613" s="289"/>
      <c r="BQ613" s="289"/>
      <c r="BR613" s="289"/>
      <c r="BS613" s="289"/>
      <c r="BT613" s="289"/>
    </row>
    <row r="614" spans="1:72" ht="12.75" x14ac:dyDescent="0.2">
      <c r="A614" s="297"/>
      <c r="B614" s="297"/>
      <c r="C614" s="297"/>
      <c r="D614" s="297"/>
      <c r="E614" s="297"/>
      <c r="F614" s="297"/>
      <c r="G614" s="297"/>
      <c r="H614" s="297"/>
      <c r="I614" s="2"/>
      <c r="J614" s="2"/>
      <c r="K614" s="2"/>
      <c r="L614" s="2"/>
      <c r="M614" s="2"/>
      <c r="N614" s="2"/>
      <c r="O614" s="2"/>
      <c r="P614" s="2"/>
      <c r="BE614" s="289"/>
      <c r="BF614" s="289"/>
      <c r="BG614" s="289"/>
      <c r="BH614" s="289"/>
      <c r="BI614" s="289"/>
      <c r="BJ614" s="289"/>
      <c r="BK614" s="289"/>
      <c r="BL614" s="289"/>
      <c r="BM614" s="289"/>
      <c r="BN614" s="289"/>
      <c r="BO614" s="289"/>
      <c r="BP614" s="289"/>
      <c r="BQ614" s="289"/>
      <c r="BR614" s="289"/>
      <c r="BS614" s="289"/>
      <c r="BT614" s="289"/>
    </row>
    <row r="615" spans="1:72" ht="12.75" x14ac:dyDescent="0.2">
      <c r="A615" s="297"/>
      <c r="B615" s="297"/>
      <c r="C615" s="297"/>
      <c r="D615" s="297"/>
      <c r="E615" s="297"/>
      <c r="F615" s="297"/>
      <c r="G615" s="297"/>
      <c r="H615" s="297"/>
      <c r="I615" s="2"/>
      <c r="J615" s="2"/>
      <c r="K615" s="2"/>
      <c r="L615" s="2"/>
      <c r="M615" s="2"/>
      <c r="N615" s="2"/>
      <c r="O615" s="2"/>
      <c r="P615" s="2"/>
      <c r="BE615" s="289"/>
      <c r="BF615" s="289"/>
      <c r="BG615" s="289"/>
      <c r="BH615" s="289"/>
      <c r="BI615" s="289"/>
      <c r="BJ615" s="289"/>
      <c r="BK615" s="289"/>
      <c r="BL615" s="289"/>
      <c r="BM615" s="289"/>
      <c r="BN615" s="289"/>
      <c r="BO615" s="289"/>
      <c r="BP615" s="289"/>
      <c r="BQ615" s="289"/>
      <c r="BR615" s="289"/>
      <c r="BS615" s="289"/>
      <c r="BT615" s="289"/>
    </row>
    <row r="616" spans="1:72" ht="12.75" x14ac:dyDescent="0.2">
      <c r="A616" s="297"/>
      <c r="B616" s="297"/>
      <c r="C616" s="297"/>
      <c r="D616" s="297"/>
      <c r="E616" s="297"/>
      <c r="F616" s="297"/>
      <c r="G616" s="297"/>
      <c r="H616" s="297"/>
      <c r="I616" s="2"/>
      <c r="J616" s="2"/>
      <c r="K616" s="2"/>
      <c r="L616" s="2"/>
      <c r="M616" s="2"/>
      <c r="N616" s="2"/>
      <c r="O616" s="2"/>
      <c r="P616" s="2"/>
      <c r="BE616" s="289"/>
      <c r="BF616" s="289"/>
      <c r="BG616" s="289"/>
      <c r="BH616" s="289"/>
      <c r="BI616" s="289"/>
      <c r="BJ616" s="289"/>
      <c r="BK616" s="289"/>
      <c r="BL616" s="289"/>
      <c r="BM616" s="289"/>
      <c r="BN616" s="289"/>
      <c r="BO616" s="289"/>
      <c r="BP616" s="289"/>
      <c r="BQ616" s="289"/>
      <c r="BR616" s="289"/>
      <c r="BS616" s="289"/>
      <c r="BT616" s="289"/>
    </row>
    <row r="617" spans="1:72" ht="12.75" x14ac:dyDescent="0.2">
      <c r="A617" s="297"/>
      <c r="B617" s="297"/>
      <c r="C617" s="297"/>
      <c r="D617" s="297"/>
      <c r="E617" s="297"/>
      <c r="F617" s="297"/>
      <c r="G617" s="297"/>
      <c r="H617" s="297"/>
      <c r="I617" s="2"/>
      <c r="J617" s="2"/>
      <c r="K617" s="2"/>
      <c r="L617" s="2"/>
      <c r="M617" s="2"/>
      <c r="N617" s="2"/>
      <c r="O617" s="2"/>
      <c r="P617" s="2"/>
      <c r="BE617" s="289"/>
      <c r="BF617" s="289"/>
      <c r="BG617" s="289"/>
      <c r="BH617" s="289"/>
      <c r="BI617" s="289"/>
      <c r="BJ617" s="289"/>
      <c r="BK617" s="289"/>
      <c r="BL617" s="289"/>
      <c r="BM617" s="289"/>
      <c r="BN617" s="289"/>
      <c r="BO617" s="289"/>
      <c r="BP617" s="289"/>
      <c r="BQ617" s="289"/>
      <c r="BR617" s="289"/>
      <c r="BS617" s="289"/>
      <c r="BT617" s="289"/>
    </row>
    <row r="618" spans="1:72" ht="12.75" x14ac:dyDescent="0.2">
      <c r="A618" s="297"/>
      <c r="B618" s="297"/>
      <c r="C618" s="297"/>
      <c r="D618" s="297"/>
      <c r="E618" s="297"/>
      <c r="F618" s="297"/>
      <c r="G618" s="297"/>
      <c r="H618" s="297"/>
      <c r="I618" s="2"/>
      <c r="J618" s="2"/>
      <c r="K618" s="2"/>
      <c r="L618" s="2"/>
      <c r="M618" s="2"/>
      <c r="N618" s="2"/>
      <c r="O618" s="2"/>
      <c r="P618" s="2"/>
      <c r="BE618" s="289"/>
      <c r="BF618" s="289"/>
      <c r="BG618" s="289"/>
      <c r="BH618" s="289"/>
      <c r="BI618" s="289"/>
      <c r="BJ618" s="289"/>
      <c r="BK618" s="289"/>
      <c r="BL618" s="289"/>
      <c r="BM618" s="289"/>
      <c r="BN618" s="289"/>
      <c r="BO618" s="289"/>
      <c r="BP618" s="289"/>
      <c r="BQ618" s="289"/>
      <c r="BR618" s="289"/>
      <c r="BS618" s="289"/>
      <c r="BT618" s="289"/>
    </row>
    <row r="619" spans="1:72" ht="12.75" x14ac:dyDescent="0.2">
      <c r="A619" s="297"/>
      <c r="B619" s="297"/>
      <c r="C619" s="297"/>
      <c r="D619" s="297"/>
      <c r="E619" s="297"/>
      <c r="F619" s="297"/>
      <c r="G619" s="297"/>
      <c r="H619" s="297"/>
      <c r="I619" s="2"/>
      <c r="J619" s="2"/>
      <c r="K619" s="2"/>
      <c r="L619" s="2"/>
      <c r="M619" s="2"/>
      <c r="N619" s="2"/>
      <c r="O619" s="2"/>
      <c r="P619" s="2"/>
      <c r="BE619" s="289"/>
      <c r="BF619" s="289"/>
      <c r="BG619" s="289"/>
      <c r="BH619" s="289"/>
      <c r="BI619" s="289"/>
      <c r="BJ619" s="289"/>
      <c r="BK619" s="289"/>
      <c r="BL619" s="289"/>
      <c r="BM619" s="289"/>
      <c r="BN619" s="289"/>
      <c r="BO619" s="289"/>
      <c r="BP619" s="289"/>
      <c r="BQ619" s="289"/>
      <c r="BR619" s="289"/>
      <c r="BS619" s="289"/>
      <c r="BT619" s="289"/>
    </row>
    <row r="620" spans="1:72" ht="12.75" x14ac:dyDescent="0.2">
      <c r="A620" s="297"/>
      <c r="B620" s="297"/>
      <c r="C620" s="297"/>
      <c r="D620" s="297"/>
      <c r="E620" s="297"/>
      <c r="F620" s="297"/>
      <c r="G620" s="297"/>
      <c r="H620" s="297"/>
      <c r="I620" s="2"/>
      <c r="J620" s="2"/>
      <c r="K620" s="2"/>
      <c r="L620" s="2"/>
      <c r="M620" s="2"/>
      <c r="N620" s="2"/>
      <c r="O620" s="2"/>
      <c r="P620" s="2"/>
      <c r="BE620" s="289"/>
      <c r="BF620" s="289"/>
      <c r="BG620" s="289"/>
      <c r="BH620" s="289"/>
      <c r="BI620" s="289"/>
      <c r="BJ620" s="289"/>
      <c r="BK620" s="289"/>
      <c r="BL620" s="289"/>
      <c r="BM620" s="289"/>
      <c r="BN620" s="289"/>
      <c r="BO620" s="289"/>
      <c r="BP620" s="289"/>
      <c r="BQ620" s="289"/>
      <c r="BR620" s="289"/>
      <c r="BS620" s="289"/>
      <c r="BT620" s="289"/>
    </row>
    <row r="621" spans="1:72" ht="12.75" x14ac:dyDescent="0.2">
      <c r="A621" s="297"/>
      <c r="B621" s="297"/>
      <c r="C621" s="297"/>
      <c r="D621" s="297"/>
      <c r="E621" s="297"/>
      <c r="F621" s="297"/>
      <c r="G621" s="297"/>
      <c r="H621" s="297"/>
      <c r="I621" s="2"/>
      <c r="J621" s="2"/>
      <c r="K621" s="2"/>
      <c r="L621" s="2"/>
      <c r="M621" s="2"/>
      <c r="N621" s="2"/>
      <c r="O621" s="2"/>
      <c r="P621" s="2"/>
      <c r="BE621" s="289"/>
      <c r="BF621" s="289"/>
      <c r="BG621" s="289"/>
      <c r="BH621" s="289"/>
      <c r="BI621" s="289"/>
      <c r="BJ621" s="289"/>
      <c r="BK621" s="289"/>
      <c r="BL621" s="289"/>
      <c r="BM621" s="289"/>
      <c r="BN621" s="289"/>
      <c r="BO621" s="289"/>
      <c r="BP621" s="289"/>
      <c r="BQ621" s="289"/>
      <c r="BR621" s="289"/>
      <c r="BS621" s="289"/>
      <c r="BT621" s="289"/>
    </row>
    <row r="622" spans="1:72" ht="12.75" x14ac:dyDescent="0.2">
      <c r="A622" s="297"/>
      <c r="B622" s="297"/>
      <c r="C622" s="297"/>
      <c r="D622" s="297"/>
      <c r="E622" s="297"/>
      <c r="F622" s="297"/>
      <c r="G622" s="297"/>
      <c r="H622" s="297"/>
      <c r="I622" s="2"/>
      <c r="J622" s="2"/>
      <c r="K622" s="2"/>
      <c r="L622" s="2"/>
      <c r="M622" s="2"/>
      <c r="N622" s="2"/>
      <c r="O622" s="2"/>
      <c r="P622" s="2"/>
      <c r="BE622" s="289"/>
      <c r="BF622" s="289"/>
      <c r="BG622" s="289"/>
      <c r="BH622" s="289"/>
      <c r="BI622" s="289"/>
      <c r="BJ622" s="289"/>
      <c r="BK622" s="289"/>
      <c r="BL622" s="289"/>
      <c r="BM622" s="289"/>
      <c r="BN622" s="289"/>
      <c r="BO622" s="289"/>
      <c r="BP622" s="289"/>
      <c r="BQ622" s="289"/>
      <c r="BR622" s="289"/>
      <c r="BS622" s="289"/>
      <c r="BT622" s="289"/>
    </row>
    <row r="623" spans="1:72" ht="12.75" x14ac:dyDescent="0.2">
      <c r="A623" s="297"/>
      <c r="B623" s="297"/>
      <c r="C623" s="297"/>
      <c r="D623" s="297"/>
      <c r="E623" s="297"/>
      <c r="F623" s="297"/>
      <c r="G623" s="297"/>
      <c r="H623" s="297"/>
      <c r="I623" s="2"/>
      <c r="J623" s="2"/>
      <c r="K623" s="2"/>
      <c r="L623" s="2"/>
      <c r="M623" s="2"/>
      <c r="N623" s="2"/>
      <c r="O623" s="2"/>
      <c r="P623" s="2"/>
      <c r="BE623" s="289"/>
      <c r="BF623" s="289"/>
      <c r="BG623" s="289"/>
      <c r="BH623" s="289"/>
      <c r="BI623" s="289"/>
      <c r="BJ623" s="289"/>
      <c r="BK623" s="289"/>
      <c r="BL623" s="289"/>
      <c r="BM623" s="289"/>
      <c r="BN623" s="289"/>
      <c r="BO623" s="289"/>
      <c r="BP623" s="289"/>
      <c r="BQ623" s="289"/>
      <c r="BR623" s="289"/>
      <c r="BS623" s="289"/>
      <c r="BT623" s="289"/>
    </row>
    <row r="624" spans="1:72" ht="12.75" x14ac:dyDescent="0.2">
      <c r="A624" s="297"/>
      <c r="B624" s="297"/>
      <c r="C624" s="297"/>
      <c r="D624" s="297"/>
      <c r="E624" s="297"/>
      <c r="F624" s="297"/>
      <c r="G624" s="297"/>
      <c r="H624" s="297"/>
      <c r="I624" s="2"/>
      <c r="J624" s="2"/>
      <c r="K624" s="2"/>
      <c r="L624" s="2"/>
      <c r="M624" s="2"/>
      <c r="N624" s="2"/>
      <c r="O624" s="2"/>
      <c r="P624" s="2"/>
      <c r="BE624" s="289"/>
      <c r="BF624" s="289"/>
      <c r="BG624" s="289"/>
      <c r="BH624" s="289"/>
      <c r="BI624" s="289"/>
      <c r="BJ624" s="289"/>
      <c r="BK624" s="289"/>
      <c r="BL624" s="289"/>
      <c r="BM624" s="289"/>
      <c r="BN624" s="289"/>
      <c r="BO624" s="289"/>
      <c r="BP624" s="289"/>
      <c r="BQ624" s="289"/>
      <c r="BR624" s="289"/>
      <c r="BS624" s="289"/>
      <c r="BT624" s="289"/>
    </row>
    <row r="625" spans="1:72" ht="12.75" x14ac:dyDescent="0.2">
      <c r="A625" s="297"/>
      <c r="B625" s="297"/>
      <c r="C625" s="297"/>
      <c r="D625" s="297"/>
      <c r="E625" s="297"/>
      <c r="F625" s="297"/>
      <c r="G625" s="297"/>
      <c r="H625" s="297"/>
      <c r="I625" s="2"/>
      <c r="J625" s="2"/>
      <c r="K625" s="2"/>
      <c r="L625" s="2"/>
      <c r="M625" s="2"/>
      <c r="N625" s="2"/>
      <c r="O625" s="2"/>
      <c r="P625" s="2"/>
      <c r="BE625" s="289"/>
      <c r="BF625" s="289"/>
      <c r="BG625" s="289"/>
      <c r="BH625" s="289"/>
      <c r="BI625" s="289"/>
      <c r="BJ625" s="289"/>
      <c r="BK625" s="289"/>
      <c r="BL625" s="289"/>
      <c r="BM625" s="289"/>
      <c r="BN625" s="289"/>
      <c r="BO625" s="289"/>
      <c r="BP625" s="289"/>
      <c r="BQ625" s="289"/>
      <c r="BR625" s="289"/>
      <c r="BS625" s="289"/>
      <c r="BT625" s="289"/>
    </row>
    <row r="626" spans="1:72" ht="12.75" x14ac:dyDescent="0.2">
      <c r="A626" s="297"/>
      <c r="B626" s="297"/>
      <c r="C626" s="297"/>
      <c r="D626" s="297"/>
      <c r="E626" s="297"/>
      <c r="F626" s="297"/>
      <c r="G626" s="297"/>
      <c r="H626" s="297"/>
      <c r="I626" s="2"/>
      <c r="J626" s="2"/>
      <c r="K626" s="2"/>
      <c r="L626" s="2"/>
      <c r="M626" s="2"/>
      <c r="N626" s="2"/>
      <c r="O626" s="2"/>
      <c r="P626" s="2"/>
      <c r="BE626" s="289"/>
      <c r="BF626" s="289"/>
      <c r="BG626" s="289"/>
      <c r="BH626" s="289"/>
      <c r="BI626" s="289"/>
      <c r="BJ626" s="289"/>
      <c r="BK626" s="289"/>
      <c r="BL626" s="289"/>
      <c r="BM626" s="289"/>
      <c r="BN626" s="289"/>
      <c r="BO626" s="289"/>
      <c r="BP626" s="289"/>
      <c r="BQ626" s="289"/>
      <c r="BR626" s="289"/>
      <c r="BS626" s="289"/>
      <c r="BT626" s="289"/>
    </row>
    <row r="627" spans="1:72" ht="12.75" x14ac:dyDescent="0.2">
      <c r="A627" s="297"/>
      <c r="B627" s="297"/>
      <c r="C627" s="297"/>
      <c r="D627" s="297"/>
      <c r="E627" s="297"/>
      <c r="F627" s="297"/>
      <c r="G627" s="297"/>
      <c r="H627" s="297"/>
      <c r="I627" s="2"/>
      <c r="J627" s="2"/>
      <c r="K627" s="2"/>
      <c r="L627" s="2"/>
      <c r="M627" s="2"/>
      <c r="N627" s="2"/>
      <c r="O627" s="2"/>
      <c r="P627" s="2"/>
      <c r="BE627" s="289"/>
      <c r="BF627" s="289"/>
      <c r="BG627" s="289"/>
      <c r="BH627" s="289"/>
      <c r="BI627" s="289"/>
      <c r="BJ627" s="289"/>
      <c r="BK627" s="289"/>
      <c r="BL627" s="289"/>
      <c r="BM627" s="289"/>
      <c r="BN627" s="289"/>
      <c r="BO627" s="289"/>
      <c r="BP627" s="289"/>
      <c r="BQ627" s="289"/>
      <c r="BR627" s="289"/>
      <c r="BS627" s="289"/>
      <c r="BT627" s="289"/>
    </row>
    <row r="628" spans="1:72" ht="12.75" x14ac:dyDescent="0.2">
      <c r="A628" s="297"/>
      <c r="B628" s="297"/>
      <c r="C628" s="297"/>
      <c r="D628" s="297"/>
      <c r="E628" s="297"/>
      <c r="F628" s="297"/>
      <c r="G628" s="297"/>
      <c r="H628" s="297"/>
      <c r="I628" s="2"/>
      <c r="J628" s="2"/>
      <c r="K628" s="2"/>
      <c r="L628" s="2"/>
      <c r="M628" s="2"/>
      <c r="N628" s="2"/>
      <c r="O628" s="2"/>
      <c r="P628" s="2"/>
      <c r="BE628" s="289"/>
      <c r="BF628" s="289"/>
      <c r="BG628" s="289"/>
      <c r="BH628" s="289"/>
      <c r="BI628" s="289"/>
      <c r="BJ628" s="289"/>
      <c r="BK628" s="289"/>
      <c r="BL628" s="289"/>
      <c r="BM628" s="289"/>
      <c r="BN628" s="289"/>
      <c r="BO628" s="289"/>
      <c r="BP628" s="289"/>
      <c r="BQ628" s="289"/>
      <c r="BR628" s="289"/>
      <c r="BS628" s="289"/>
      <c r="BT628" s="289"/>
    </row>
    <row r="629" spans="1:72" ht="12.75" x14ac:dyDescent="0.2">
      <c r="A629" s="297"/>
      <c r="B629" s="297"/>
      <c r="C629" s="297"/>
      <c r="D629" s="297"/>
      <c r="E629" s="297"/>
      <c r="F629" s="297"/>
      <c r="G629" s="297"/>
      <c r="H629" s="297"/>
      <c r="I629" s="2"/>
      <c r="J629" s="2"/>
      <c r="K629" s="2"/>
      <c r="L629" s="2"/>
      <c r="M629" s="2"/>
      <c r="N629" s="2"/>
      <c r="O629" s="2"/>
      <c r="P629" s="2"/>
      <c r="BE629" s="289"/>
      <c r="BF629" s="289"/>
      <c r="BG629" s="289"/>
      <c r="BH629" s="289"/>
      <c r="BI629" s="289"/>
      <c r="BJ629" s="289"/>
      <c r="BK629" s="289"/>
      <c r="BL629" s="289"/>
      <c r="BM629" s="289"/>
      <c r="BN629" s="289"/>
      <c r="BO629" s="289"/>
      <c r="BP629" s="289"/>
      <c r="BQ629" s="289"/>
      <c r="BR629" s="289"/>
      <c r="BS629" s="289"/>
      <c r="BT629" s="289"/>
    </row>
    <row r="630" spans="1:72" ht="12.75" x14ac:dyDescent="0.2">
      <c r="A630" s="297"/>
      <c r="B630" s="297"/>
      <c r="C630" s="297"/>
      <c r="D630" s="297"/>
      <c r="E630" s="297"/>
      <c r="F630" s="297"/>
      <c r="G630" s="297"/>
      <c r="H630" s="297"/>
      <c r="I630" s="2"/>
      <c r="J630" s="2"/>
      <c r="K630" s="2"/>
      <c r="L630" s="2"/>
      <c r="M630" s="2"/>
      <c r="N630" s="2"/>
      <c r="O630" s="2"/>
      <c r="P630" s="2"/>
      <c r="BE630" s="289"/>
      <c r="BF630" s="289"/>
      <c r="BG630" s="289"/>
      <c r="BH630" s="289"/>
      <c r="BI630" s="289"/>
      <c r="BJ630" s="289"/>
      <c r="BK630" s="289"/>
      <c r="BL630" s="289"/>
      <c r="BM630" s="289"/>
      <c r="BN630" s="289"/>
      <c r="BO630" s="289"/>
      <c r="BP630" s="289"/>
      <c r="BQ630" s="289"/>
      <c r="BR630" s="289"/>
      <c r="BS630" s="289"/>
      <c r="BT630" s="289"/>
    </row>
    <row r="631" spans="1:72" ht="12.75" x14ac:dyDescent="0.2">
      <c r="A631" s="297"/>
      <c r="B631" s="297"/>
      <c r="C631" s="297"/>
      <c r="D631" s="297"/>
      <c r="E631" s="297"/>
      <c r="F631" s="297"/>
      <c r="G631" s="297"/>
      <c r="H631" s="297"/>
      <c r="I631" s="2"/>
      <c r="J631" s="2"/>
      <c r="K631" s="2"/>
      <c r="L631" s="2"/>
      <c r="M631" s="2"/>
      <c r="N631" s="2"/>
      <c r="O631" s="2"/>
      <c r="P631" s="2"/>
      <c r="BE631" s="289"/>
      <c r="BF631" s="289"/>
      <c r="BG631" s="289"/>
      <c r="BH631" s="289"/>
      <c r="BI631" s="289"/>
      <c r="BJ631" s="289"/>
      <c r="BK631" s="289"/>
      <c r="BL631" s="289"/>
      <c r="BM631" s="289"/>
      <c r="BN631" s="289"/>
      <c r="BO631" s="289"/>
      <c r="BP631" s="289"/>
      <c r="BQ631" s="289"/>
      <c r="BR631" s="289"/>
      <c r="BS631" s="289"/>
      <c r="BT631" s="289"/>
    </row>
    <row r="632" spans="1:72" ht="12.75" x14ac:dyDescent="0.2">
      <c r="A632" s="297"/>
      <c r="B632" s="297"/>
      <c r="C632" s="297"/>
      <c r="D632" s="297"/>
      <c r="E632" s="297"/>
      <c r="F632" s="297"/>
      <c r="G632" s="297"/>
      <c r="H632" s="297"/>
      <c r="I632" s="2"/>
      <c r="J632" s="2"/>
      <c r="K632" s="2"/>
      <c r="L632" s="2"/>
      <c r="M632" s="2"/>
      <c r="N632" s="2"/>
      <c r="O632" s="2"/>
      <c r="P632" s="2"/>
      <c r="BE632" s="289"/>
      <c r="BF632" s="289"/>
      <c r="BG632" s="289"/>
      <c r="BH632" s="289"/>
      <c r="BI632" s="289"/>
      <c r="BJ632" s="289"/>
      <c r="BK632" s="289"/>
      <c r="BL632" s="289"/>
      <c r="BM632" s="289"/>
      <c r="BN632" s="289"/>
      <c r="BO632" s="289"/>
      <c r="BP632" s="289"/>
      <c r="BQ632" s="289"/>
      <c r="BR632" s="289"/>
      <c r="BS632" s="289"/>
      <c r="BT632" s="289"/>
    </row>
    <row r="633" spans="1:72" ht="12.75" x14ac:dyDescent="0.2">
      <c r="A633" s="297"/>
      <c r="B633" s="297"/>
      <c r="C633" s="297"/>
      <c r="D633" s="297"/>
      <c r="E633" s="297"/>
      <c r="F633" s="297"/>
      <c r="G633" s="297"/>
      <c r="H633" s="297"/>
      <c r="I633" s="2"/>
      <c r="J633" s="2"/>
      <c r="K633" s="2"/>
      <c r="L633" s="2"/>
      <c r="M633" s="2"/>
      <c r="N633" s="2"/>
      <c r="O633" s="2"/>
      <c r="P633" s="2"/>
      <c r="BE633" s="289"/>
      <c r="BF633" s="289"/>
      <c r="BG633" s="289"/>
      <c r="BH633" s="289"/>
      <c r="BI633" s="289"/>
      <c r="BJ633" s="289"/>
      <c r="BK633" s="289"/>
      <c r="BL633" s="289"/>
      <c r="BM633" s="289"/>
      <c r="BN633" s="289"/>
      <c r="BO633" s="289"/>
      <c r="BP633" s="289"/>
      <c r="BQ633" s="289"/>
      <c r="BR633" s="289"/>
      <c r="BS633" s="289"/>
      <c r="BT633" s="289"/>
    </row>
    <row r="634" spans="1:72" ht="12.75" x14ac:dyDescent="0.2">
      <c r="A634" s="297"/>
      <c r="B634" s="297"/>
      <c r="C634" s="297"/>
      <c r="D634" s="297"/>
      <c r="E634" s="297"/>
      <c r="F634" s="297"/>
      <c r="G634" s="297"/>
      <c r="H634" s="297"/>
      <c r="I634" s="2"/>
      <c r="J634" s="2"/>
      <c r="K634" s="2"/>
      <c r="L634" s="2"/>
      <c r="M634" s="2"/>
      <c r="N634" s="2"/>
      <c r="O634" s="2"/>
      <c r="P634" s="2"/>
      <c r="BE634" s="289"/>
      <c r="BF634" s="289"/>
      <c r="BG634" s="289"/>
      <c r="BH634" s="289"/>
      <c r="BI634" s="289"/>
      <c r="BJ634" s="289"/>
      <c r="BK634" s="289"/>
      <c r="BL634" s="289"/>
      <c r="BM634" s="289"/>
      <c r="BN634" s="289"/>
      <c r="BO634" s="289"/>
      <c r="BP634" s="289"/>
      <c r="BQ634" s="289"/>
      <c r="BR634" s="289"/>
      <c r="BS634" s="289"/>
      <c r="BT634" s="289"/>
    </row>
    <row r="635" spans="1:72" ht="12.75" x14ac:dyDescent="0.2">
      <c r="A635" s="297"/>
      <c r="B635" s="297"/>
      <c r="C635" s="297"/>
      <c r="D635" s="297"/>
      <c r="E635" s="297"/>
      <c r="F635" s="297"/>
      <c r="G635" s="297"/>
      <c r="H635" s="297"/>
      <c r="I635" s="2"/>
      <c r="J635" s="2"/>
      <c r="K635" s="2"/>
      <c r="L635" s="2"/>
      <c r="M635" s="2"/>
      <c r="N635" s="2"/>
      <c r="O635" s="2"/>
      <c r="P635" s="2"/>
      <c r="BE635" s="289"/>
      <c r="BF635" s="289"/>
      <c r="BG635" s="289"/>
      <c r="BH635" s="289"/>
      <c r="BI635" s="289"/>
      <c r="BJ635" s="289"/>
      <c r="BK635" s="289"/>
      <c r="BL635" s="289"/>
      <c r="BM635" s="289"/>
      <c r="BN635" s="289"/>
      <c r="BO635" s="289"/>
      <c r="BP635" s="289"/>
      <c r="BQ635" s="289"/>
      <c r="BR635" s="289"/>
      <c r="BS635" s="289"/>
      <c r="BT635" s="289"/>
    </row>
    <row r="636" spans="1:72" ht="12.75" x14ac:dyDescent="0.2">
      <c r="A636" s="297"/>
      <c r="B636" s="297"/>
      <c r="C636" s="297"/>
      <c r="D636" s="297"/>
      <c r="E636" s="297"/>
      <c r="F636" s="297"/>
      <c r="G636" s="297"/>
      <c r="H636" s="297"/>
      <c r="I636" s="2"/>
      <c r="J636" s="2"/>
      <c r="K636" s="2"/>
      <c r="L636" s="2"/>
      <c r="M636" s="2"/>
      <c r="N636" s="2"/>
      <c r="O636" s="2"/>
      <c r="P636" s="2"/>
      <c r="BE636" s="289"/>
      <c r="BF636" s="289"/>
      <c r="BG636" s="289"/>
      <c r="BH636" s="289"/>
      <c r="BI636" s="289"/>
      <c r="BJ636" s="289"/>
      <c r="BK636" s="289"/>
      <c r="BL636" s="289"/>
      <c r="BM636" s="289"/>
      <c r="BN636" s="289"/>
      <c r="BO636" s="289"/>
      <c r="BP636" s="289"/>
      <c r="BQ636" s="289"/>
      <c r="BR636" s="289"/>
      <c r="BS636" s="289"/>
      <c r="BT636" s="289"/>
    </row>
    <row r="637" spans="1:72" ht="12.75" x14ac:dyDescent="0.2">
      <c r="A637" s="297"/>
      <c r="B637" s="297"/>
      <c r="C637" s="297"/>
      <c r="D637" s="297"/>
      <c r="E637" s="297"/>
      <c r="F637" s="297"/>
      <c r="G637" s="297"/>
      <c r="H637" s="297"/>
      <c r="I637" s="2"/>
      <c r="J637" s="2"/>
      <c r="K637" s="2"/>
      <c r="L637" s="2"/>
      <c r="M637" s="2"/>
      <c r="N637" s="2"/>
      <c r="O637" s="2"/>
      <c r="P637" s="2"/>
      <c r="BE637" s="289"/>
      <c r="BF637" s="289"/>
      <c r="BG637" s="289"/>
      <c r="BH637" s="289"/>
      <c r="BI637" s="289"/>
      <c r="BJ637" s="289"/>
      <c r="BK637" s="289"/>
      <c r="BL637" s="289"/>
      <c r="BM637" s="289"/>
      <c r="BN637" s="289"/>
      <c r="BO637" s="289"/>
      <c r="BP637" s="289"/>
      <c r="BQ637" s="289"/>
      <c r="BR637" s="289"/>
      <c r="BS637" s="289"/>
      <c r="BT637" s="289"/>
    </row>
    <row r="638" spans="1:72" ht="12.75" x14ac:dyDescent="0.2">
      <c r="A638" s="297"/>
      <c r="B638" s="297"/>
      <c r="C638" s="297"/>
      <c r="D638" s="297"/>
      <c r="E638" s="297"/>
      <c r="F638" s="297"/>
      <c r="G638" s="297"/>
      <c r="H638" s="297"/>
      <c r="I638" s="2"/>
      <c r="J638" s="2"/>
      <c r="K638" s="2"/>
      <c r="L638" s="2"/>
      <c r="M638" s="2"/>
      <c r="N638" s="2"/>
      <c r="O638" s="2"/>
      <c r="P638" s="2"/>
      <c r="BE638" s="289"/>
      <c r="BF638" s="289"/>
      <c r="BG638" s="289"/>
      <c r="BH638" s="289"/>
      <c r="BI638" s="289"/>
      <c r="BJ638" s="289"/>
      <c r="BK638" s="289"/>
      <c r="BL638" s="289"/>
      <c r="BM638" s="289"/>
      <c r="BN638" s="289"/>
      <c r="BO638" s="289"/>
      <c r="BP638" s="289"/>
      <c r="BQ638" s="289"/>
      <c r="BR638" s="289"/>
      <c r="BS638" s="289"/>
      <c r="BT638" s="289"/>
    </row>
    <row r="639" spans="1:72" ht="12.75" x14ac:dyDescent="0.2">
      <c r="A639" s="297"/>
      <c r="B639" s="297"/>
      <c r="C639" s="297"/>
      <c r="D639" s="297"/>
      <c r="E639" s="297"/>
      <c r="F639" s="297"/>
      <c r="G639" s="297"/>
      <c r="H639" s="297"/>
      <c r="I639" s="2"/>
      <c r="J639" s="2"/>
      <c r="K639" s="2"/>
      <c r="L639" s="2"/>
      <c r="M639" s="2"/>
      <c r="N639" s="2"/>
      <c r="O639" s="2"/>
      <c r="P639" s="2"/>
      <c r="BE639" s="289"/>
      <c r="BF639" s="289"/>
      <c r="BG639" s="289"/>
      <c r="BH639" s="289"/>
      <c r="BI639" s="289"/>
      <c r="BJ639" s="289"/>
      <c r="BK639" s="289"/>
      <c r="BL639" s="289"/>
      <c r="BM639" s="289"/>
      <c r="BN639" s="289"/>
      <c r="BO639" s="289"/>
      <c r="BP639" s="289"/>
      <c r="BQ639" s="289"/>
      <c r="BR639" s="289"/>
      <c r="BS639" s="289"/>
      <c r="BT639" s="289"/>
    </row>
    <row r="640" spans="1:72" ht="12.75" x14ac:dyDescent="0.2">
      <c r="A640" s="297"/>
      <c r="B640" s="297"/>
      <c r="C640" s="297"/>
      <c r="D640" s="297"/>
      <c r="E640" s="297"/>
      <c r="F640" s="297"/>
      <c r="G640" s="297"/>
      <c r="H640" s="297"/>
      <c r="I640" s="2"/>
      <c r="J640" s="2"/>
      <c r="K640" s="2"/>
      <c r="L640" s="2"/>
      <c r="M640" s="2"/>
      <c r="N640" s="2"/>
      <c r="O640" s="2"/>
      <c r="P640" s="2"/>
      <c r="BE640" s="289"/>
      <c r="BF640" s="289"/>
      <c r="BG640" s="289"/>
      <c r="BH640" s="289"/>
      <c r="BI640" s="289"/>
      <c r="BJ640" s="289"/>
      <c r="BK640" s="289"/>
      <c r="BL640" s="289"/>
      <c r="BM640" s="289"/>
      <c r="BN640" s="289"/>
      <c r="BO640" s="289"/>
      <c r="BP640" s="289"/>
      <c r="BQ640" s="289"/>
      <c r="BR640" s="289"/>
      <c r="BS640" s="289"/>
      <c r="BT640" s="289"/>
    </row>
    <row r="641" spans="1:72" ht="12.75" x14ac:dyDescent="0.2">
      <c r="A641" s="297"/>
      <c r="B641" s="297"/>
      <c r="C641" s="297"/>
      <c r="D641" s="297"/>
      <c r="E641" s="297"/>
      <c r="F641" s="297"/>
      <c r="G641" s="297"/>
      <c r="H641" s="297"/>
      <c r="I641" s="2"/>
      <c r="J641" s="2"/>
      <c r="K641" s="2"/>
      <c r="L641" s="2"/>
      <c r="M641" s="2"/>
      <c r="N641" s="2"/>
      <c r="O641" s="2"/>
      <c r="P641" s="2"/>
      <c r="BE641" s="289"/>
      <c r="BF641" s="289"/>
      <c r="BG641" s="289"/>
      <c r="BH641" s="289"/>
      <c r="BI641" s="289"/>
      <c r="BJ641" s="289"/>
      <c r="BK641" s="289"/>
      <c r="BL641" s="289"/>
      <c r="BM641" s="289"/>
      <c r="BN641" s="289"/>
      <c r="BO641" s="289"/>
      <c r="BP641" s="289"/>
      <c r="BQ641" s="289"/>
      <c r="BR641" s="289"/>
      <c r="BS641" s="289"/>
      <c r="BT641" s="289"/>
    </row>
    <row r="642" spans="1:72" ht="12.75" x14ac:dyDescent="0.2">
      <c r="A642" s="297"/>
      <c r="B642" s="297"/>
      <c r="C642" s="297"/>
      <c r="D642" s="297"/>
      <c r="E642" s="297"/>
      <c r="F642" s="297"/>
      <c r="G642" s="297"/>
      <c r="H642" s="297"/>
      <c r="I642" s="2"/>
      <c r="J642" s="2"/>
      <c r="K642" s="2"/>
      <c r="L642" s="2"/>
      <c r="M642" s="2"/>
      <c r="N642" s="2"/>
      <c r="O642" s="2"/>
      <c r="P642" s="2"/>
      <c r="BE642" s="289"/>
      <c r="BF642" s="289"/>
      <c r="BG642" s="289"/>
      <c r="BH642" s="289"/>
      <c r="BI642" s="289"/>
      <c r="BJ642" s="289"/>
      <c r="BK642" s="289"/>
      <c r="BL642" s="289"/>
      <c r="BM642" s="289"/>
      <c r="BN642" s="289"/>
      <c r="BO642" s="289"/>
      <c r="BP642" s="289"/>
      <c r="BQ642" s="289"/>
      <c r="BR642" s="289"/>
      <c r="BS642" s="289"/>
      <c r="BT642" s="289"/>
    </row>
    <row r="643" spans="1:72" ht="12.75" x14ac:dyDescent="0.2">
      <c r="A643" s="297"/>
      <c r="B643" s="297"/>
      <c r="C643" s="297"/>
      <c r="D643" s="297"/>
      <c r="E643" s="297"/>
      <c r="F643" s="297"/>
      <c r="G643" s="297"/>
      <c r="H643" s="297"/>
      <c r="I643" s="2"/>
      <c r="J643" s="2"/>
      <c r="K643" s="2"/>
      <c r="L643" s="2"/>
      <c r="M643" s="2"/>
      <c r="N643" s="2"/>
      <c r="O643" s="2"/>
      <c r="P643" s="2"/>
      <c r="BE643" s="289"/>
      <c r="BF643" s="289"/>
      <c r="BG643" s="289"/>
      <c r="BH643" s="289"/>
      <c r="BI643" s="289"/>
      <c r="BJ643" s="289"/>
      <c r="BK643" s="289"/>
      <c r="BL643" s="289"/>
      <c r="BM643" s="289"/>
      <c r="BN643" s="289"/>
      <c r="BO643" s="289"/>
      <c r="BP643" s="289"/>
      <c r="BQ643" s="289"/>
      <c r="BR643" s="289"/>
      <c r="BS643" s="289"/>
      <c r="BT643" s="289"/>
    </row>
    <row r="644" spans="1:72" ht="12.75" x14ac:dyDescent="0.2">
      <c r="A644" s="297"/>
      <c r="B644" s="297"/>
      <c r="C644" s="297"/>
      <c r="D644" s="297"/>
      <c r="E644" s="297"/>
      <c r="F644" s="297"/>
      <c r="G644" s="297"/>
      <c r="H644" s="297"/>
      <c r="I644" s="2"/>
      <c r="J644" s="2"/>
      <c r="K644" s="2"/>
      <c r="L644" s="2"/>
      <c r="M644" s="2"/>
      <c r="N644" s="2"/>
      <c r="O644" s="2"/>
      <c r="P644" s="2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</row>
    <row r="645" spans="1:72" ht="12.75" x14ac:dyDescent="0.2">
      <c r="A645" s="297"/>
      <c r="B645" s="297"/>
      <c r="C645" s="297"/>
      <c r="D645" s="297"/>
      <c r="E645" s="297"/>
      <c r="F645" s="297"/>
      <c r="G645" s="297"/>
      <c r="H645" s="297"/>
      <c r="I645" s="2"/>
      <c r="J645" s="2"/>
      <c r="K645" s="2"/>
      <c r="L645" s="2"/>
      <c r="M645" s="2"/>
      <c r="N645" s="2"/>
      <c r="O645" s="2"/>
      <c r="P645" s="2"/>
      <c r="BE645" s="289"/>
      <c r="BF645" s="289"/>
      <c r="BG645" s="289"/>
      <c r="BH645" s="289"/>
      <c r="BI645" s="289"/>
      <c r="BJ645" s="289"/>
      <c r="BK645" s="289"/>
      <c r="BL645" s="289"/>
      <c r="BM645" s="289"/>
      <c r="BN645" s="289"/>
      <c r="BO645" s="289"/>
      <c r="BP645" s="289"/>
      <c r="BQ645" s="289"/>
      <c r="BR645" s="289"/>
      <c r="BS645" s="289"/>
      <c r="BT645" s="289"/>
    </row>
    <row r="646" spans="1:72" ht="12.75" x14ac:dyDescent="0.2">
      <c r="A646" s="297"/>
      <c r="B646" s="297"/>
      <c r="C646" s="297"/>
      <c r="D646" s="297"/>
      <c r="E646" s="297"/>
      <c r="F646" s="297"/>
      <c r="G646" s="297"/>
      <c r="H646" s="297"/>
      <c r="I646" s="2"/>
      <c r="J646" s="2"/>
      <c r="K646" s="2"/>
      <c r="L646" s="2"/>
      <c r="M646" s="2"/>
      <c r="N646" s="2"/>
      <c r="O646" s="2"/>
      <c r="P646" s="2"/>
      <c r="BE646" s="289"/>
      <c r="BF646" s="289"/>
      <c r="BG646" s="289"/>
      <c r="BH646" s="289"/>
      <c r="BI646" s="289"/>
      <c r="BJ646" s="289"/>
      <c r="BK646" s="289"/>
      <c r="BL646" s="289"/>
      <c r="BM646" s="289"/>
      <c r="BN646" s="289"/>
      <c r="BO646" s="289"/>
      <c r="BP646" s="289"/>
      <c r="BQ646" s="289"/>
      <c r="BR646" s="289"/>
      <c r="BS646" s="289"/>
      <c r="BT646" s="289"/>
    </row>
    <row r="647" spans="1:72" ht="12.75" x14ac:dyDescent="0.2">
      <c r="A647" s="297"/>
      <c r="B647" s="297"/>
      <c r="C647" s="297"/>
      <c r="D647" s="297"/>
      <c r="E647" s="297"/>
      <c r="F647" s="297"/>
      <c r="G647" s="297"/>
      <c r="H647" s="297"/>
      <c r="I647" s="2"/>
      <c r="J647" s="2"/>
      <c r="K647" s="2"/>
      <c r="L647" s="2"/>
      <c r="M647" s="2"/>
      <c r="N647" s="2"/>
      <c r="O647" s="2"/>
      <c r="P647" s="2"/>
      <c r="BE647" s="289"/>
      <c r="BF647" s="289"/>
      <c r="BG647" s="289"/>
      <c r="BH647" s="289"/>
      <c r="BI647" s="289"/>
      <c r="BJ647" s="289"/>
      <c r="BK647" s="289"/>
      <c r="BL647" s="289"/>
      <c r="BM647" s="289"/>
      <c r="BN647" s="289"/>
      <c r="BO647" s="289"/>
      <c r="BP647" s="289"/>
      <c r="BQ647" s="289"/>
      <c r="BR647" s="289"/>
      <c r="BS647" s="289"/>
      <c r="BT647" s="289"/>
    </row>
    <row r="648" spans="1:72" ht="12.75" x14ac:dyDescent="0.2">
      <c r="A648" s="297"/>
      <c r="B648" s="297"/>
      <c r="C648" s="297"/>
      <c r="D648" s="297"/>
      <c r="E648" s="297"/>
      <c r="F648" s="297"/>
      <c r="G648" s="297"/>
      <c r="H648" s="297"/>
      <c r="I648" s="2"/>
      <c r="J648" s="2"/>
      <c r="K648" s="2"/>
      <c r="L648" s="2"/>
      <c r="M648" s="2"/>
      <c r="N648" s="2"/>
      <c r="O648" s="2"/>
      <c r="P648" s="2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89"/>
      <c r="BP648" s="289"/>
      <c r="BQ648" s="289"/>
      <c r="BR648" s="289"/>
      <c r="BS648" s="289"/>
      <c r="BT648" s="289"/>
    </row>
    <row r="649" spans="1:72" ht="12.75" x14ac:dyDescent="0.2">
      <c r="A649" s="297"/>
      <c r="B649" s="297"/>
      <c r="C649" s="297"/>
      <c r="D649" s="297"/>
      <c r="E649" s="297"/>
      <c r="F649" s="297"/>
      <c r="G649" s="297"/>
      <c r="H649" s="297"/>
      <c r="I649" s="2"/>
      <c r="J649" s="2"/>
      <c r="K649" s="2"/>
      <c r="L649" s="2"/>
      <c r="M649" s="2"/>
      <c r="N649" s="2"/>
      <c r="O649" s="2"/>
      <c r="P649" s="2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89"/>
      <c r="BP649" s="289"/>
      <c r="BQ649" s="289"/>
      <c r="BR649" s="289"/>
      <c r="BS649" s="289"/>
      <c r="BT649" s="289"/>
    </row>
    <row r="650" spans="1:72" ht="12.75" x14ac:dyDescent="0.2">
      <c r="A650" s="297"/>
      <c r="B650" s="297"/>
      <c r="C650" s="297"/>
      <c r="D650" s="297"/>
      <c r="E650" s="297"/>
      <c r="F650" s="297"/>
      <c r="G650" s="297"/>
      <c r="H650" s="297"/>
      <c r="I650" s="2"/>
      <c r="J650" s="2"/>
      <c r="K650" s="2"/>
      <c r="L650" s="2"/>
      <c r="M650" s="2"/>
      <c r="N650" s="2"/>
      <c r="O650" s="2"/>
      <c r="P650" s="2"/>
      <c r="BE650" s="289"/>
      <c r="BF650" s="289"/>
      <c r="BG650" s="289"/>
      <c r="BH650" s="289"/>
      <c r="BI650" s="289"/>
      <c r="BJ650" s="289"/>
      <c r="BK650" s="289"/>
      <c r="BL650" s="289"/>
      <c r="BM650" s="289"/>
      <c r="BN650" s="289"/>
      <c r="BO650" s="289"/>
      <c r="BP650" s="289"/>
      <c r="BQ650" s="289"/>
      <c r="BR650" s="289"/>
      <c r="BS650" s="289"/>
      <c r="BT650" s="289"/>
    </row>
    <row r="651" spans="1:72" ht="12.75" x14ac:dyDescent="0.2">
      <c r="A651" s="297"/>
      <c r="B651" s="297"/>
      <c r="C651" s="297"/>
      <c r="D651" s="297"/>
      <c r="E651" s="297"/>
      <c r="F651" s="297"/>
      <c r="G651" s="297"/>
      <c r="H651" s="297"/>
      <c r="I651" s="2"/>
      <c r="J651" s="2"/>
      <c r="K651" s="2"/>
      <c r="L651" s="2"/>
      <c r="M651" s="2"/>
      <c r="N651" s="2"/>
      <c r="O651" s="2"/>
      <c r="P651" s="2"/>
      <c r="BE651" s="289"/>
      <c r="BF651" s="289"/>
      <c r="BG651" s="289"/>
      <c r="BH651" s="289"/>
      <c r="BI651" s="289"/>
      <c r="BJ651" s="289"/>
      <c r="BK651" s="289"/>
      <c r="BL651" s="289"/>
      <c r="BM651" s="289"/>
      <c r="BN651" s="289"/>
      <c r="BO651" s="289"/>
      <c r="BP651" s="289"/>
      <c r="BQ651" s="289"/>
      <c r="BR651" s="289"/>
      <c r="BS651" s="289"/>
      <c r="BT651" s="289"/>
    </row>
    <row r="652" spans="1:72" ht="12.75" x14ac:dyDescent="0.2">
      <c r="A652" s="297"/>
      <c r="B652" s="297"/>
      <c r="C652" s="297"/>
      <c r="D652" s="297"/>
      <c r="E652" s="297"/>
      <c r="F652" s="297"/>
      <c r="G652" s="297"/>
      <c r="H652" s="297"/>
      <c r="I652" s="2"/>
      <c r="J652" s="2"/>
      <c r="K652" s="2"/>
      <c r="L652" s="2"/>
      <c r="M652" s="2"/>
      <c r="N652" s="2"/>
      <c r="O652" s="2"/>
      <c r="P652" s="2"/>
      <c r="BE652" s="289"/>
      <c r="BF652" s="289"/>
      <c r="BG652" s="289"/>
      <c r="BH652" s="289"/>
      <c r="BI652" s="289"/>
      <c r="BJ652" s="289"/>
      <c r="BK652" s="289"/>
      <c r="BL652" s="289"/>
      <c r="BM652" s="289"/>
      <c r="BN652" s="289"/>
      <c r="BO652" s="289"/>
      <c r="BP652" s="289"/>
      <c r="BQ652" s="289"/>
      <c r="BR652" s="289"/>
      <c r="BS652" s="289"/>
      <c r="BT652" s="289"/>
    </row>
    <row r="653" spans="1:72" ht="12.75" x14ac:dyDescent="0.2">
      <c r="A653" s="297"/>
      <c r="B653" s="297"/>
      <c r="C653" s="297"/>
      <c r="D653" s="297"/>
      <c r="E653" s="297"/>
      <c r="F653" s="297"/>
      <c r="G653" s="297"/>
      <c r="H653" s="297"/>
      <c r="I653" s="2"/>
      <c r="J653" s="2"/>
      <c r="K653" s="2"/>
      <c r="L653" s="2"/>
      <c r="M653" s="2"/>
      <c r="N653" s="2"/>
      <c r="O653" s="2"/>
      <c r="P653" s="2"/>
      <c r="BE653" s="289"/>
      <c r="BF653" s="289"/>
      <c r="BG653" s="289"/>
      <c r="BH653" s="289"/>
      <c r="BI653" s="289"/>
      <c r="BJ653" s="289"/>
      <c r="BK653" s="289"/>
      <c r="BL653" s="289"/>
      <c r="BM653" s="289"/>
      <c r="BN653" s="289"/>
      <c r="BO653" s="289"/>
      <c r="BP653" s="289"/>
      <c r="BQ653" s="289"/>
      <c r="BR653" s="289"/>
      <c r="BS653" s="289"/>
      <c r="BT653" s="289"/>
    </row>
    <row r="654" spans="1:72" ht="12.75" x14ac:dyDescent="0.2">
      <c r="A654" s="297"/>
      <c r="B654" s="297"/>
      <c r="C654" s="297"/>
      <c r="D654" s="297"/>
      <c r="E654" s="297"/>
      <c r="F654" s="297"/>
      <c r="G654" s="297"/>
      <c r="H654" s="297"/>
      <c r="I654" s="2"/>
      <c r="J654" s="2"/>
      <c r="K654" s="2"/>
      <c r="L654" s="2"/>
      <c r="M654" s="2"/>
      <c r="N654" s="2"/>
      <c r="O654" s="2"/>
      <c r="P654" s="2"/>
      <c r="BE654" s="289"/>
      <c r="BF654" s="289"/>
      <c r="BG654" s="289"/>
      <c r="BH654" s="289"/>
      <c r="BI654" s="289"/>
      <c r="BJ654" s="289"/>
      <c r="BK654" s="289"/>
      <c r="BL654" s="289"/>
      <c r="BM654" s="289"/>
      <c r="BN654" s="289"/>
      <c r="BO654" s="289"/>
      <c r="BP654" s="289"/>
      <c r="BQ654" s="289"/>
      <c r="BR654" s="289"/>
      <c r="BS654" s="289"/>
      <c r="BT654" s="289"/>
    </row>
    <row r="655" spans="1:72" ht="12.75" x14ac:dyDescent="0.2">
      <c r="A655" s="297"/>
      <c r="B655" s="297"/>
      <c r="C655" s="297"/>
      <c r="D655" s="297"/>
      <c r="E655" s="297"/>
      <c r="F655" s="297"/>
      <c r="G655" s="297"/>
      <c r="H655" s="297"/>
      <c r="I655" s="2"/>
      <c r="J655" s="2"/>
      <c r="K655" s="2"/>
      <c r="L655" s="2"/>
      <c r="M655" s="2"/>
      <c r="N655" s="2"/>
      <c r="O655" s="2"/>
      <c r="P655" s="2"/>
      <c r="BE655" s="289"/>
      <c r="BF655" s="289"/>
      <c r="BG655" s="289"/>
      <c r="BH655" s="289"/>
      <c r="BI655" s="289"/>
      <c r="BJ655" s="289"/>
      <c r="BK655" s="289"/>
      <c r="BL655" s="289"/>
      <c r="BM655" s="289"/>
      <c r="BN655" s="289"/>
      <c r="BO655" s="289"/>
      <c r="BP655" s="289"/>
      <c r="BQ655" s="289"/>
      <c r="BR655" s="289"/>
      <c r="BS655" s="289"/>
      <c r="BT655" s="289"/>
    </row>
    <row r="656" spans="1:72" ht="12.75" x14ac:dyDescent="0.2">
      <c r="A656" s="297"/>
      <c r="B656" s="297"/>
      <c r="C656" s="297"/>
      <c r="D656" s="297"/>
      <c r="E656" s="297"/>
      <c r="F656" s="297"/>
      <c r="G656" s="297"/>
      <c r="H656" s="297"/>
      <c r="I656" s="2"/>
      <c r="J656" s="2"/>
      <c r="K656" s="2"/>
      <c r="L656" s="2"/>
      <c r="M656" s="2"/>
      <c r="N656" s="2"/>
      <c r="O656" s="2"/>
      <c r="P656" s="2"/>
      <c r="BE656" s="289"/>
      <c r="BF656" s="289"/>
      <c r="BG656" s="289"/>
      <c r="BH656" s="289"/>
      <c r="BI656" s="289"/>
      <c r="BJ656" s="289"/>
      <c r="BK656" s="289"/>
      <c r="BL656" s="289"/>
      <c r="BM656" s="289"/>
      <c r="BN656" s="289"/>
      <c r="BO656" s="289"/>
      <c r="BP656" s="289"/>
      <c r="BQ656" s="289"/>
      <c r="BR656" s="289"/>
      <c r="BS656" s="289"/>
      <c r="BT656" s="289"/>
    </row>
    <row r="657" spans="1:72" ht="12.75" x14ac:dyDescent="0.2">
      <c r="A657" s="297"/>
      <c r="B657" s="297"/>
      <c r="C657" s="297"/>
      <c r="D657" s="297"/>
      <c r="E657" s="297"/>
      <c r="F657" s="297"/>
      <c r="G657" s="297"/>
      <c r="H657" s="297"/>
      <c r="I657" s="2"/>
      <c r="J657" s="2"/>
      <c r="K657" s="2"/>
      <c r="L657" s="2"/>
      <c r="M657" s="2"/>
      <c r="N657" s="2"/>
      <c r="O657" s="2"/>
      <c r="P657" s="2"/>
      <c r="BE657" s="289"/>
      <c r="BF657" s="289"/>
      <c r="BG657" s="289"/>
      <c r="BH657" s="289"/>
      <c r="BI657" s="289"/>
      <c r="BJ657" s="289"/>
      <c r="BK657" s="289"/>
      <c r="BL657" s="289"/>
      <c r="BM657" s="289"/>
      <c r="BN657" s="289"/>
      <c r="BO657" s="289"/>
      <c r="BP657" s="289"/>
      <c r="BQ657" s="289"/>
      <c r="BR657" s="289"/>
      <c r="BS657" s="289"/>
      <c r="BT657" s="289"/>
    </row>
    <row r="658" spans="1:72" ht="12.75" x14ac:dyDescent="0.2">
      <c r="A658" s="297"/>
      <c r="B658" s="297"/>
      <c r="C658" s="297"/>
      <c r="D658" s="297"/>
      <c r="E658" s="297"/>
      <c r="F658" s="297"/>
      <c r="G658" s="297"/>
      <c r="H658" s="297"/>
      <c r="I658" s="2"/>
      <c r="J658" s="2"/>
      <c r="K658" s="2"/>
      <c r="L658" s="2"/>
      <c r="M658" s="2"/>
      <c r="N658" s="2"/>
      <c r="O658" s="2"/>
      <c r="P658" s="2"/>
      <c r="BE658" s="289"/>
      <c r="BF658" s="289"/>
      <c r="BG658" s="289"/>
      <c r="BH658" s="289"/>
      <c r="BI658" s="289"/>
      <c r="BJ658" s="289"/>
      <c r="BK658" s="289"/>
      <c r="BL658" s="289"/>
      <c r="BM658" s="289"/>
      <c r="BN658" s="289"/>
      <c r="BO658" s="289"/>
      <c r="BP658" s="289"/>
      <c r="BQ658" s="289"/>
      <c r="BR658" s="289"/>
      <c r="BS658" s="289"/>
      <c r="BT658" s="289"/>
    </row>
    <row r="659" spans="1:72" ht="12.75" x14ac:dyDescent="0.2">
      <c r="A659" s="297"/>
      <c r="B659" s="297"/>
      <c r="C659" s="297"/>
      <c r="D659" s="297"/>
      <c r="E659" s="297"/>
      <c r="F659" s="297"/>
      <c r="G659" s="297"/>
      <c r="H659" s="297"/>
      <c r="I659" s="2"/>
      <c r="J659" s="2"/>
      <c r="K659" s="2"/>
      <c r="L659" s="2"/>
      <c r="M659" s="2"/>
      <c r="N659" s="2"/>
      <c r="O659" s="2"/>
      <c r="P659" s="2"/>
      <c r="BE659" s="289"/>
      <c r="BF659" s="289"/>
      <c r="BG659" s="289"/>
      <c r="BH659" s="289"/>
      <c r="BI659" s="289"/>
      <c r="BJ659" s="289"/>
      <c r="BK659" s="289"/>
      <c r="BL659" s="289"/>
      <c r="BM659" s="289"/>
      <c r="BN659" s="289"/>
      <c r="BO659" s="289"/>
      <c r="BP659" s="289"/>
      <c r="BQ659" s="289"/>
      <c r="BR659" s="289"/>
      <c r="BS659" s="289"/>
      <c r="BT659" s="289"/>
    </row>
    <row r="660" spans="1:72" ht="12.75" x14ac:dyDescent="0.2">
      <c r="A660" s="297"/>
      <c r="B660" s="297"/>
      <c r="C660" s="297"/>
      <c r="D660" s="297"/>
      <c r="E660" s="297"/>
      <c r="F660" s="297"/>
      <c r="G660" s="297"/>
      <c r="H660" s="297"/>
      <c r="I660" s="2"/>
      <c r="J660" s="2"/>
      <c r="K660" s="2"/>
      <c r="L660" s="2"/>
      <c r="M660" s="2"/>
      <c r="N660" s="2"/>
      <c r="O660" s="2"/>
      <c r="P660" s="2"/>
      <c r="BE660" s="289"/>
      <c r="BF660" s="289"/>
      <c r="BG660" s="289"/>
      <c r="BH660" s="289"/>
      <c r="BI660" s="289"/>
      <c r="BJ660" s="289"/>
      <c r="BK660" s="289"/>
      <c r="BL660" s="289"/>
      <c r="BM660" s="289"/>
      <c r="BN660" s="289"/>
      <c r="BO660" s="289"/>
      <c r="BP660" s="289"/>
      <c r="BQ660" s="289"/>
      <c r="BR660" s="289"/>
      <c r="BS660" s="289"/>
      <c r="BT660" s="289"/>
    </row>
    <row r="661" spans="1:72" ht="12.75" x14ac:dyDescent="0.2">
      <c r="A661" s="297"/>
      <c r="B661" s="297"/>
      <c r="C661" s="297"/>
      <c r="D661" s="297"/>
      <c r="E661" s="297"/>
      <c r="F661" s="297"/>
      <c r="G661" s="297"/>
      <c r="H661" s="297"/>
      <c r="I661" s="2"/>
      <c r="J661" s="2"/>
      <c r="K661" s="2"/>
      <c r="L661" s="2"/>
      <c r="M661" s="2"/>
      <c r="N661" s="2"/>
      <c r="O661" s="2"/>
      <c r="P661" s="2"/>
      <c r="BE661" s="289"/>
      <c r="BF661" s="289"/>
      <c r="BG661" s="289"/>
      <c r="BH661" s="289"/>
      <c r="BI661" s="289"/>
      <c r="BJ661" s="289"/>
      <c r="BK661" s="289"/>
      <c r="BL661" s="289"/>
      <c r="BM661" s="289"/>
      <c r="BN661" s="289"/>
      <c r="BO661" s="289"/>
      <c r="BP661" s="289"/>
      <c r="BQ661" s="289"/>
      <c r="BR661" s="289"/>
      <c r="BS661" s="289"/>
      <c r="BT661" s="289"/>
    </row>
    <row r="662" spans="1:72" ht="12.75" x14ac:dyDescent="0.2">
      <c r="A662" s="297"/>
      <c r="B662" s="297"/>
      <c r="C662" s="297"/>
      <c r="D662" s="297"/>
      <c r="E662" s="297"/>
      <c r="F662" s="297"/>
      <c r="G662" s="297"/>
      <c r="H662" s="297"/>
      <c r="I662" s="2"/>
      <c r="J662" s="2"/>
      <c r="K662" s="2"/>
      <c r="L662" s="2"/>
      <c r="M662" s="2"/>
      <c r="N662" s="2"/>
      <c r="O662" s="2"/>
      <c r="P662" s="2"/>
      <c r="BE662" s="289"/>
      <c r="BF662" s="289"/>
      <c r="BG662" s="289"/>
      <c r="BH662" s="289"/>
      <c r="BI662" s="289"/>
      <c r="BJ662" s="289"/>
      <c r="BK662" s="289"/>
      <c r="BL662" s="289"/>
      <c r="BM662" s="289"/>
      <c r="BN662" s="289"/>
      <c r="BO662" s="289"/>
      <c r="BP662" s="289"/>
      <c r="BQ662" s="289"/>
      <c r="BR662" s="289"/>
      <c r="BS662" s="289"/>
      <c r="BT662" s="289"/>
    </row>
    <row r="663" spans="1:72" ht="12.75" x14ac:dyDescent="0.2">
      <c r="A663" s="297"/>
      <c r="B663" s="297"/>
      <c r="C663" s="297"/>
      <c r="D663" s="297"/>
      <c r="E663" s="297"/>
      <c r="F663" s="297"/>
      <c r="G663" s="297"/>
      <c r="H663" s="297"/>
      <c r="I663" s="2"/>
      <c r="J663" s="2"/>
      <c r="K663" s="2"/>
      <c r="L663" s="2"/>
      <c r="M663" s="2"/>
      <c r="N663" s="2"/>
      <c r="O663" s="2"/>
      <c r="P663" s="2"/>
      <c r="BE663" s="289"/>
      <c r="BF663" s="289"/>
      <c r="BG663" s="289"/>
      <c r="BH663" s="289"/>
      <c r="BI663" s="289"/>
      <c r="BJ663" s="289"/>
      <c r="BK663" s="289"/>
      <c r="BL663" s="289"/>
      <c r="BM663" s="289"/>
      <c r="BN663" s="289"/>
      <c r="BO663" s="289"/>
      <c r="BP663" s="289"/>
      <c r="BQ663" s="289"/>
      <c r="BR663" s="289"/>
      <c r="BS663" s="289"/>
      <c r="BT663" s="289"/>
    </row>
    <row r="664" spans="1:72" ht="12.75" x14ac:dyDescent="0.2">
      <c r="A664" s="297"/>
      <c r="B664" s="297"/>
      <c r="C664" s="297"/>
      <c r="D664" s="297"/>
      <c r="E664" s="297"/>
      <c r="F664" s="297"/>
      <c r="G664" s="297"/>
      <c r="H664" s="297"/>
      <c r="I664" s="2"/>
      <c r="J664" s="2"/>
      <c r="K664" s="2"/>
      <c r="L664" s="2"/>
      <c r="M664" s="2"/>
      <c r="N664" s="2"/>
      <c r="O664" s="2"/>
      <c r="P664" s="2"/>
      <c r="BE664" s="289"/>
      <c r="BF664" s="289"/>
      <c r="BG664" s="289"/>
      <c r="BH664" s="289"/>
      <c r="BI664" s="289"/>
      <c r="BJ664" s="289"/>
      <c r="BK664" s="289"/>
      <c r="BL664" s="289"/>
      <c r="BM664" s="289"/>
      <c r="BN664" s="289"/>
      <c r="BO664" s="289"/>
      <c r="BP664" s="289"/>
      <c r="BQ664" s="289"/>
      <c r="BR664" s="289"/>
      <c r="BS664" s="289"/>
      <c r="BT664" s="289"/>
    </row>
    <row r="665" spans="1:72" ht="12.75" x14ac:dyDescent="0.2">
      <c r="A665" s="297"/>
      <c r="B665" s="297"/>
      <c r="C665" s="297"/>
      <c r="D665" s="297"/>
      <c r="E665" s="297"/>
      <c r="F665" s="297"/>
      <c r="G665" s="297"/>
      <c r="H665" s="297"/>
      <c r="I665" s="2"/>
      <c r="J665" s="2"/>
      <c r="K665" s="2"/>
      <c r="L665" s="2"/>
      <c r="M665" s="2"/>
      <c r="N665" s="2"/>
      <c r="O665" s="2"/>
      <c r="P665" s="2"/>
      <c r="BE665" s="289"/>
      <c r="BF665" s="289"/>
      <c r="BG665" s="289"/>
      <c r="BH665" s="289"/>
      <c r="BI665" s="289"/>
      <c r="BJ665" s="289"/>
      <c r="BK665" s="289"/>
      <c r="BL665" s="289"/>
      <c r="BM665" s="289"/>
      <c r="BN665" s="289"/>
      <c r="BO665" s="289"/>
      <c r="BP665" s="289"/>
      <c r="BQ665" s="289"/>
      <c r="BR665" s="289"/>
      <c r="BS665" s="289"/>
      <c r="BT665" s="289"/>
    </row>
    <row r="666" spans="1:72" ht="12.75" x14ac:dyDescent="0.2">
      <c r="A666" s="297"/>
      <c r="B666" s="297"/>
      <c r="C666" s="297"/>
      <c r="D666" s="297"/>
      <c r="E666" s="297"/>
      <c r="F666" s="297"/>
      <c r="G666" s="297"/>
      <c r="H666" s="297"/>
      <c r="I666" s="2"/>
      <c r="J666" s="2"/>
      <c r="K666" s="2"/>
      <c r="L666" s="2"/>
      <c r="M666" s="2"/>
      <c r="N666" s="2"/>
      <c r="O666" s="2"/>
      <c r="P666" s="2"/>
      <c r="BE666" s="289"/>
      <c r="BF666" s="289"/>
      <c r="BG666" s="289"/>
      <c r="BH666" s="289"/>
      <c r="BI666" s="289"/>
      <c r="BJ666" s="289"/>
      <c r="BK666" s="289"/>
      <c r="BL666" s="289"/>
      <c r="BM666" s="289"/>
      <c r="BN666" s="289"/>
      <c r="BO666" s="289"/>
      <c r="BP666" s="289"/>
      <c r="BQ666" s="289"/>
      <c r="BR666" s="289"/>
      <c r="BS666" s="289"/>
      <c r="BT666" s="289"/>
    </row>
    <row r="667" spans="1:72" ht="12.75" x14ac:dyDescent="0.2">
      <c r="A667" s="297"/>
      <c r="B667" s="297"/>
      <c r="C667" s="297"/>
      <c r="D667" s="297"/>
      <c r="E667" s="297"/>
      <c r="F667" s="297"/>
      <c r="G667" s="297"/>
      <c r="H667" s="297"/>
      <c r="I667" s="2"/>
      <c r="J667" s="2"/>
      <c r="K667" s="2"/>
      <c r="L667" s="2"/>
      <c r="M667" s="2"/>
      <c r="N667" s="2"/>
      <c r="O667" s="2"/>
      <c r="P667" s="2"/>
      <c r="BE667" s="289"/>
      <c r="BF667" s="289"/>
      <c r="BG667" s="289"/>
      <c r="BH667" s="289"/>
      <c r="BI667" s="289"/>
      <c r="BJ667" s="289"/>
      <c r="BK667" s="289"/>
      <c r="BL667" s="289"/>
      <c r="BM667" s="289"/>
      <c r="BN667" s="289"/>
      <c r="BO667" s="289"/>
      <c r="BP667" s="289"/>
      <c r="BQ667" s="289"/>
      <c r="BR667" s="289"/>
      <c r="BS667" s="289"/>
      <c r="BT667" s="289"/>
    </row>
    <row r="668" spans="1:72" ht="12.75" x14ac:dyDescent="0.2">
      <c r="A668" s="297"/>
      <c r="B668" s="297"/>
      <c r="C668" s="297"/>
      <c r="D668" s="297"/>
      <c r="E668" s="297"/>
      <c r="F668" s="297"/>
      <c r="G668" s="297"/>
      <c r="H668" s="297"/>
      <c r="I668" s="2"/>
      <c r="J668" s="2"/>
      <c r="K668" s="2"/>
      <c r="L668" s="2"/>
      <c r="M668" s="2"/>
      <c r="N668" s="2"/>
      <c r="O668" s="2"/>
      <c r="P668" s="2"/>
      <c r="BE668" s="289"/>
      <c r="BF668" s="289"/>
      <c r="BG668" s="289"/>
      <c r="BH668" s="289"/>
      <c r="BI668" s="289"/>
      <c r="BJ668" s="289"/>
      <c r="BK668" s="289"/>
      <c r="BL668" s="289"/>
      <c r="BM668" s="289"/>
      <c r="BN668" s="289"/>
      <c r="BO668" s="289"/>
      <c r="BP668" s="289"/>
      <c r="BQ668" s="289"/>
      <c r="BR668" s="289"/>
      <c r="BS668" s="289"/>
      <c r="BT668" s="289"/>
    </row>
    <row r="669" spans="1:72" ht="12.75" x14ac:dyDescent="0.2">
      <c r="A669" s="297"/>
      <c r="B669" s="297"/>
      <c r="C669" s="297"/>
      <c r="D669" s="297"/>
      <c r="E669" s="297"/>
      <c r="F669" s="297"/>
      <c r="G669" s="297"/>
      <c r="H669" s="297"/>
      <c r="I669" s="2"/>
      <c r="J669" s="2"/>
      <c r="K669" s="2"/>
      <c r="L669" s="2"/>
      <c r="M669" s="2"/>
      <c r="N669" s="2"/>
      <c r="O669" s="2"/>
      <c r="P669" s="2"/>
      <c r="BE669" s="289"/>
      <c r="BF669" s="289"/>
      <c r="BG669" s="289"/>
      <c r="BH669" s="289"/>
      <c r="BI669" s="289"/>
      <c r="BJ669" s="289"/>
      <c r="BK669" s="289"/>
      <c r="BL669" s="289"/>
      <c r="BM669" s="289"/>
      <c r="BN669" s="289"/>
      <c r="BO669" s="289"/>
      <c r="BP669" s="289"/>
      <c r="BQ669" s="289"/>
      <c r="BR669" s="289"/>
      <c r="BS669" s="289"/>
      <c r="BT669" s="289"/>
    </row>
    <row r="670" spans="1:72" ht="12.75" x14ac:dyDescent="0.2">
      <c r="A670" s="297"/>
      <c r="B670" s="297"/>
      <c r="C670" s="297"/>
      <c r="D670" s="297"/>
      <c r="E670" s="297"/>
      <c r="F670" s="297"/>
      <c r="G670" s="297"/>
      <c r="H670" s="297"/>
      <c r="I670" s="2"/>
      <c r="J670" s="2"/>
      <c r="K670" s="2"/>
      <c r="L670" s="2"/>
      <c r="M670" s="2"/>
      <c r="N670" s="2"/>
      <c r="O670" s="2"/>
      <c r="P670" s="2"/>
      <c r="BE670" s="289"/>
      <c r="BF670" s="289"/>
      <c r="BG670" s="289"/>
      <c r="BH670" s="289"/>
      <c r="BI670" s="289"/>
      <c r="BJ670" s="289"/>
      <c r="BK670" s="289"/>
      <c r="BL670" s="289"/>
      <c r="BM670" s="289"/>
      <c r="BN670" s="289"/>
      <c r="BO670" s="289"/>
      <c r="BP670" s="289"/>
      <c r="BQ670" s="289"/>
      <c r="BR670" s="289"/>
      <c r="BS670" s="289"/>
      <c r="BT670" s="289"/>
    </row>
    <row r="671" spans="1:72" ht="12.75" x14ac:dyDescent="0.2">
      <c r="A671" s="297"/>
      <c r="B671" s="297"/>
      <c r="C671" s="297"/>
      <c r="D671" s="297"/>
      <c r="E671" s="297"/>
      <c r="F671" s="297"/>
      <c r="G671" s="297"/>
      <c r="H671" s="297"/>
      <c r="I671" s="2"/>
      <c r="J671" s="2"/>
      <c r="K671" s="2"/>
      <c r="L671" s="2"/>
      <c r="M671" s="2"/>
      <c r="N671" s="2"/>
      <c r="O671" s="2"/>
      <c r="P671" s="2"/>
      <c r="BE671" s="289"/>
      <c r="BF671" s="289"/>
      <c r="BG671" s="289"/>
      <c r="BH671" s="289"/>
      <c r="BI671" s="289"/>
      <c r="BJ671" s="289"/>
      <c r="BK671" s="289"/>
      <c r="BL671" s="289"/>
      <c r="BM671" s="289"/>
      <c r="BN671" s="289"/>
      <c r="BO671" s="289"/>
      <c r="BP671" s="289"/>
      <c r="BQ671" s="289"/>
      <c r="BR671" s="289"/>
      <c r="BS671" s="289"/>
      <c r="BT671" s="289"/>
    </row>
    <row r="672" spans="1:72" ht="12.75" x14ac:dyDescent="0.2">
      <c r="A672" s="297"/>
      <c r="B672" s="297"/>
      <c r="C672" s="297"/>
      <c r="D672" s="297"/>
      <c r="E672" s="297"/>
      <c r="F672" s="297"/>
      <c r="G672" s="297"/>
      <c r="H672" s="297"/>
      <c r="I672" s="2"/>
      <c r="J672" s="2"/>
      <c r="K672" s="2"/>
      <c r="L672" s="2"/>
      <c r="M672" s="2"/>
      <c r="N672" s="2"/>
      <c r="O672" s="2"/>
      <c r="P672" s="2"/>
      <c r="BE672" s="289"/>
      <c r="BF672" s="289"/>
      <c r="BG672" s="289"/>
      <c r="BH672" s="289"/>
      <c r="BI672" s="289"/>
      <c r="BJ672" s="289"/>
      <c r="BK672" s="289"/>
      <c r="BL672" s="289"/>
      <c r="BM672" s="289"/>
      <c r="BN672" s="289"/>
      <c r="BO672" s="289"/>
      <c r="BP672" s="289"/>
      <c r="BQ672" s="289"/>
      <c r="BR672" s="289"/>
      <c r="BS672" s="289"/>
      <c r="BT672" s="289"/>
    </row>
    <row r="673" spans="1:72" ht="12.75" x14ac:dyDescent="0.2">
      <c r="A673" s="297"/>
      <c r="B673" s="297"/>
      <c r="C673" s="297"/>
      <c r="D673" s="297"/>
      <c r="E673" s="297"/>
      <c r="F673" s="297"/>
      <c r="G673" s="297"/>
      <c r="H673" s="297"/>
      <c r="I673" s="2"/>
      <c r="J673" s="2"/>
      <c r="K673" s="2"/>
      <c r="L673" s="2"/>
      <c r="M673" s="2"/>
      <c r="N673" s="2"/>
      <c r="O673" s="2"/>
      <c r="P673" s="2"/>
      <c r="BE673" s="289"/>
      <c r="BF673" s="289"/>
      <c r="BG673" s="289"/>
      <c r="BH673" s="289"/>
      <c r="BI673" s="289"/>
      <c r="BJ673" s="289"/>
      <c r="BK673" s="289"/>
      <c r="BL673" s="289"/>
      <c r="BM673" s="289"/>
      <c r="BN673" s="289"/>
      <c r="BO673" s="289"/>
      <c r="BP673" s="289"/>
      <c r="BQ673" s="289"/>
      <c r="BR673" s="289"/>
      <c r="BS673" s="289"/>
      <c r="BT673" s="289"/>
    </row>
    <row r="674" spans="1:72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BE674" s="289"/>
      <c r="BF674" s="289"/>
      <c r="BG674" s="289"/>
      <c r="BH674" s="289"/>
      <c r="BI674" s="289"/>
      <c r="BJ674" s="289"/>
      <c r="BK674" s="289"/>
      <c r="BL674" s="289"/>
      <c r="BM674" s="289"/>
      <c r="BN674" s="289"/>
      <c r="BO674" s="289"/>
      <c r="BP674" s="289"/>
      <c r="BQ674" s="289"/>
      <c r="BR674" s="289"/>
      <c r="BS674" s="289"/>
      <c r="BT674" s="289"/>
    </row>
    <row r="675" spans="1:72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BE675" s="289"/>
      <c r="BF675" s="289"/>
      <c r="BG675" s="289"/>
      <c r="BH675" s="289"/>
      <c r="BI675" s="289"/>
      <c r="BJ675" s="289"/>
      <c r="BK675" s="289"/>
      <c r="BL675" s="289"/>
      <c r="BM675" s="289"/>
      <c r="BN675" s="289"/>
      <c r="BO675" s="289"/>
      <c r="BP675" s="289"/>
      <c r="BQ675" s="289"/>
      <c r="BR675" s="289"/>
      <c r="BS675" s="289"/>
      <c r="BT675" s="289"/>
    </row>
    <row r="676" spans="1:72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BE676" s="289"/>
      <c r="BF676" s="289"/>
      <c r="BG676" s="289"/>
      <c r="BH676" s="289"/>
      <c r="BI676" s="289"/>
      <c r="BJ676" s="289"/>
      <c r="BK676" s="289"/>
      <c r="BL676" s="289"/>
      <c r="BM676" s="289"/>
      <c r="BN676" s="289"/>
      <c r="BO676" s="289"/>
      <c r="BP676" s="289"/>
      <c r="BQ676" s="289"/>
      <c r="BR676" s="289"/>
      <c r="BS676" s="289"/>
      <c r="BT676" s="289"/>
    </row>
    <row r="677" spans="1:72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72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72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72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72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72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72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72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72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72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72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72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spans="1:16" ht="12.7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 spans="1:16" ht="12.75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 spans="1:16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</row>
    <row r="1005" spans="1:16" ht="12.75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</row>
    <row r="1006" spans="1:16" ht="12.75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</row>
    <row r="1007" spans="1:16" ht="12.75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</row>
    <row r="1008" spans="1:16" ht="12.75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</row>
    <row r="1009" spans="1:16" ht="12.75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</row>
    <row r="1010" spans="1:16" ht="12.75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</row>
    <row r="1011" spans="1:16" ht="12.75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</row>
    <row r="1012" spans="1:16" ht="12.75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</row>
    <row r="1013" spans="1:16" ht="12.75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</row>
    <row r="1014" spans="1:16" ht="12.75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</row>
    <row r="1015" spans="1:16" ht="12.75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</row>
    <row r="1016" spans="1:16" ht="12.75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</row>
    <row r="1017" spans="1:16" ht="12.75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</row>
    <row r="1018" spans="1:16" ht="12.75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</row>
    <row r="1019" spans="1:16" ht="12.75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</row>
    <row r="1020" spans="1:16" ht="12.75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</row>
    <row r="1021" spans="1:16" ht="12.75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</row>
    <row r="1022" spans="1:16" ht="12.75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</row>
    <row r="1023" spans="1:16" ht="12.75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</row>
    <row r="1024" spans="1:16" ht="12.75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</row>
    <row r="1025" spans="1:16" ht="12.75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</row>
    <row r="1026" spans="1:16" ht="12.75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</row>
    <row r="1027" spans="1:16" ht="12.75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</row>
    <row r="1028" spans="1:16" ht="12.75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</row>
    <row r="1029" spans="1:16" ht="12.75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</row>
    <row r="1030" spans="1:16" ht="12.75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</row>
    <row r="1031" spans="1:16" ht="12.75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</row>
    <row r="1032" spans="1:16" ht="12.75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</row>
    <row r="1033" spans="1:16" ht="12.75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</row>
    <row r="1034" spans="1:16" ht="12.75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</row>
    <row r="1035" spans="1:16" ht="12.75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</row>
    <row r="1036" spans="1:16" ht="12.75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</row>
    <row r="1037" spans="1:16" ht="12.75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</row>
    <row r="1038" spans="1:16" ht="12.75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</row>
    <row r="1039" spans="1:16" ht="12.75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</row>
    <row r="1040" spans="1:16" ht="12.75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</row>
    <row r="1041" spans="1:16" ht="12.75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</row>
    <row r="1042" spans="1:16" ht="12.75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</row>
    <row r="1043" spans="1:16" ht="12.75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</row>
    <row r="1044" spans="1:16" ht="12.75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</row>
    <row r="1045" spans="1:16" ht="12.75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</row>
    <row r="1046" spans="1:16" ht="12.75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</row>
    <row r="1047" spans="1:16" ht="12.75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</row>
    <row r="1048" spans="1:16" ht="12.75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</row>
    <row r="1049" spans="1:16" ht="12.75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</row>
    <row r="1050" spans="1:16" ht="12.75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</row>
    <row r="1051" spans="1:16" ht="12.75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</row>
    <row r="1052" spans="1:16" ht="12.75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</row>
    <row r="1053" spans="1:16" ht="12.75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</row>
    <row r="1054" spans="1:16" ht="12.75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</row>
    <row r="1055" spans="1:16" ht="12.75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</row>
    <row r="1056" spans="1:16" ht="12.75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</row>
    <row r="1057" spans="1:16" ht="12.75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</row>
    <row r="1058" spans="1:16" ht="12.75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</row>
  </sheetData>
  <mergeCells count="1516">
    <mergeCell ref="A38:A43"/>
    <mergeCell ref="A127:A132"/>
    <mergeCell ref="BB93:BB94"/>
    <mergeCell ref="BC93:BC94"/>
    <mergeCell ref="BD93:BD94"/>
    <mergeCell ref="BB95:BB96"/>
    <mergeCell ref="BC95:BC96"/>
    <mergeCell ref="BD95:BD96"/>
    <mergeCell ref="AO93:AO94"/>
    <mergeCell ref="AP93:AP94"/>
    <mergeCell ref="AT93:AT94"/>
    <mergeCell ref="AU93:AU94"/>
    <mergeCell ref="AV93:AV94"/>
    <mergeCell ref="AW93:AW94"/>
    <mergeCell ref="AX93:AX94"/>
    <mergeCell ref="AE93:AE94"/>
    <mergeCell ref="AF93:AF94"/>
    <mergeCell ref="AG93:AG94"/>
    <mergeCell ref="AH93:AH94"/>
    <mergeCell ref="AL93:AL94"/>
    <mergeCell ref="AM93:AM94"/>
    <mergeCell ref="AN93:AN94"/>
    <mergeCell ref="AM95:AM96"/>
    <mergeCell ref="AN95:AN96"/>
    <mergeCell ref="AO95:AO96"/>
    <mergeCell ref="AP95:AP96"/>
    <mergeCell ref="AT95:AT96"/>
    <mergeCell ref="AU95:AU96"/>
    <mergeCell ref="K87:K88"/>
    <mergeCell ref="M87:M88"/>
    <mergeCell ref="S87:S88"/>
    <mergeCell ref="U87:U88"/>
    <mergeCell ref="AA87:AA88"/>
    <mergeCell ref="B89:B90"/>
    <mergeCell ref="C89:C90"/>
    <mergeCell ref="D89:D90"/>
    <mergeCell ref="E89:H89"/>
    <mergeCell ref="I89:P89"/>
    <mergeCell ref="Q89:X89"/>
    <mergeCell ref="F90:G90"/>
    <mergeCell ref="I91:I92"/>
    <mergeCell ref="J93:J94"/>
    <mergeCell ref="N93:N94"/>
    <mergeCell ref="O93:O94"/>
    <mergeCell ref="P93:P94"/>
    <mergeCell ref="Q93:Q94"/>
    <mergeCell ref="R93:R94"/>
    <mergeCell ref="I93:I94"/>
    <mergeCell ref="I95:I96"/>
    <mergeCell ref="J95:J96"/>
    <mergeCell ref="N95:N96"/>
    <mergeCell ref="O95:O96"/>
    <mergeCell ref="P95:P96"/>
    <mergeCell ref="Q95:Q96"/>
    <mergeCell ref="O101:O102"/>
    <mergeCell ref="P101:P102"/>
    <mergeCell ref="Q101:Q102"/>
    <mergeCell ref="R101:R102"/>
    <mergeCell ref="K97:K98"/>
    <mergeCell ref="M97:M98"/>
    <mergeCell ref="S97:S98"/>
    <mergeCell ref="U97:U98"/>
    <mergeCell ref="I99:P99"/>
    <mergeCell ref="Q99:X99"/>
    <mergeCell ref="N101:N102"/>
    <mergeCell ref="X101:X102"/>
    <mergeCell ref="V101:V102"/>
    <mergeCell ref="W101:W102"/>
    <mergeCell ref="Y101:Y102"/>
    <mergeCell ref="Z101:Z102"/>
    <mergeCell ref="AD101:AD102"/>
    <mergeCell ref="AE101:AE102"/>
    <mergeCell ref="AF101:AF102"/>
    <mergeCell ref="AT101:AT102"/>
    <mergeCell ref="AU101:AU102"/>
    <mergeCell ref="AV101:AV102"/>
    <mergeCell ref="AW101:AW102"/>
    <mergeCell ref="AC97:AC98"/>
    <mergeCell ref="Y99:AF99"/>
    <mergeCell ref="AW99:BD99"/>
    <mergeCell ref="AQ97:AQ98"/>
    <mergeCell ref="AS97:AS98"/>
    <mergeCell ref="AG99:AN99"/>
    <mergeCell ref="AO99:AV99"/>
    <mergeCell ref="BC101:BC102"/>
    <mergeCell ref="BD101:BD102"/>
    <mergeCell ref="AG101:AG102"/>
    <mergeCell ref="AH101:AH102"/>
    <mergeCell ref="AL101:AL102"/>
    <mergeCell ref="AM101:AM102"/>
    <mergeCell ref="AN101:AN102"/>
    <mergeCell ref="AO101:AO102"/>
    <mergeCell ref="AP101:AP102"/>
    <mergeCell ref="AX103:AX104"/>
    <mergeCell ref="BB103:BB104"/>
    <mergeCell ref="BC103:BC104"/>
    <mergeCell ref="BD103:BD104"/>
    <mergeCell ref="AN103:AN104"/>
    <mergeCell ref="AO103:AO104"/>
    <mergeCell ref="AP103:AP104"/>
    <mergeCell ref="AT103:AT104"/>
    <mergeCell ref="AU103:AU104"/>
    <mergeCell ref="AV103:AV104"/>
    <mergeCell ref="AW103:AW104"/>
    <mergeCell ref="I85:I86"/>
    <mergeCell ref="J85:J86"/>
    <mergeCell ref="N85:N86"/>
    <mergeCell ref="O85:O86"/>
    <mergeCell ref="P85:P86"/>
    <mergeCell ref="Q85:Q86"/>
    <mergeCell ref="R85:R86"/>
    <mergeCell ref="A81:A82"/>
    <mergeCell ref="AW109:BD109"/>
    <mergeCell ref="AI107:AI108"/>
    <mergeCell ref="AK107:AK108"/>
    <mergeCell ref="AQ107:AQ108"/>
    <mergeCell ref="AS107:AS108"/>
    <mergeCell ref="AT107:AT108"/>
    <mergeCell ref="AY107:AY108"/>
    <mergeCell ref="BA107:BA108"/>
    <mergeCell ref="X105:X106"/>
    <mergeCell ref="Y105:Y106"/>
    <mergeCell ref="Z105:Z106"/>
    <mergeCell ref="AD105:AD106"/>
    <mergeCell ref="AE105:AE106"/>
    <mergeCell ref="AF105:AF106"/>
    <mergeCell ref="AG105:AG106"/>
    <mergeCell ref="AV105:AV106"/>
    <mergeCell ref="AW105:AW106"/>
    <mergeCell ref="AX105:AX106"/>
    <mergeCell ref="BB105:BB106"/>
    <mergeCell ref="BC105:BC106"/>
    <mergeCell ref="BD105:BD106"/>
    <mergeCell ref="AH105:AH106"/>
    <mergeCell ref="AL105:AL106"/>
    <mergeCell ref="AN105:AN106"/>
    <mergeCell ref="B81:B82"/>
    <mergeCell ref="C81:C82"/>
    <mergeCell ref="D81:D82"/>
    <mergeCell ref="E81:E82"/>
    <mergeCell ref="J81:J82"/>
    <mergeCell ref="A83:A87"/>
    <mergeCell ref="V85:V86"/>
    <mergeCell ref="V93:V94"/>
    <mergeCell ref="W93:W94"/>
    <mergeCell ref="X93:X94"/>
    <mergeCell ref="Y93:Y94"/>
    <mergeCell ref="Z93:Z94"/>
    <mergeCell ref="AD93:AD94"/>
    <mergeCell ref="R95:R96"/>
    <mergeCell ref="V95:V96"/>
    <mergeCell ref="W95:W96"/>
    <mergeCell ref="X95:X96"/>
    <mergeCell ref="Y95:Y96"/>
    <mergeCell ref="Z95:Z96"/>
    <mergeCell ref="AD95:AD96"/>
    <mergeCell ref="N81:N82"/>
    <mergeCell ref="O81:O82"/>
    <mergeCell ref="P81:P82"/>
    <mergeCell ref="Q81:Q82"/>
    <mergeCell ref="R81:R82"/>
    <mergeCell ref="V81:V82"/>
    <mergeCell ref="W81:W82"/>
    <mergeCell ref="I81:I82"/>
    <mergeCell ref="I83:I84"/>
    <mergeCell ref="N83:N84"/>
    <mergeCell ref="O83:O84"/>
    <mergeCell ref="P83:P84"/>
    <mergeCell ref="AG95:AG96"/>
    <mergeCell ref="AH95:AH96"/>
    <mergeCell ref="AA97:AA98"/>
    <mergeCell ref="AI97:AI98"/>
    <mergeCell ref="AK97:AK98"/>
    <mergeCell ref="X111:X113"/>
    <mergeCell ref="Y111:Y113"/>
    <mergeCell ref="Z111:Z113"/>
    <mergeCell ref="AD111:AD113"/>
    <mergeCell ref="AE111:AE113"/>
    <mergeCell ref="AF111:AF113"/>
    <mergeCell ref="AG111:AG113"/>
    <mergeCell ref="AW111:AW113"/>
    <mergeCell ref="AX111:AX113"/>
    <mergeCell ref="BB111:BB113"/>
    <mergeCell ref="Y109:AF109"/>
    <mergeCell ref="AG109:AN109"/>
    <mergeCell ref="AO105:AO106"/>
    <mergeCell ref="AP105:AP106"/>
    <mergeCell ref="AT105:AT106"/>
    <mergeCell ref="AU105:AU106"/>
    <mergeCell ref="AA107:AA108"/>
    <mergeCell ref="AC107:AC108"/>
    <mergeCell ref="AO109:AV109"/>
    <mergeCell ref="AX101:AX102"/>
    <mergeCell ref="BB101:BB102"/>
    <mergeCell ref="AV95:AV96"/>
    <mergeCell ref="AW95:AW96"/>
    <mergeCell ref="AX95:AX96"/>
    <mergeCell ref="AY97:AY98"/>
    <mergeCell ref="BA97:BA98"/>
    <mergeCell ref="AL95:AL96"/>
    <mergeCell ref="B99:B100"/>
    <mergeCell ref="C99:C100"/>
    <mergeCell ref="D99:D100"/>
    <mergeCell ref="E99:H99"/>
    <mergeCell ref="F100:G100"/>
    <mergeCell ref="A101:A102"/>
    <mergeCell ref="I101:I102"/>
    <mergeCell ref="J101:J102"/>
    <mergeCell ref="I103:I104"/>
    <mergeCell ref="J103:J104"/>
    <mergeCell ref="N103:N104"/>
    <mergeCell ref="O103:O104"/>
    <mergeCell ref="P103:P104"/>
    <mergeCell ref="I109:P109"/>
    <mergeCell ref="Q109:X109"/>
    <mergeCell ref="AE95:AE96"/>
    <mergeCell ref="AF95:AF96"/>
    <mergeCell ref="D101:D102"/>
    <mergeCell ref="E101:E102"/>
    <mergeCell ref="B101:B102"/>
    <mergeCell ref="C101:C102"/>
    <mergeCell ref="A103:A107"/>
    <mergeCell ref="A109:A110"/>
    <mergeCell ref="B109:B110"/>
    <mergeCell ref="C109:C110"/>
    <mergeCell ref="D109:D110"/>
    <mergeCell ref="V105:V106"/>
    <mergeCell ref="W105:W106"/>
    <mergeCell ref="I105:I106"/>
    <mergeCell ref="J105:J106"/>
    <mergeCell ref="N105:N106"/>
    <mergeCell ref="O105:O106"/>
    <mergeCell ref="AN111:AN113"/>
    <mergeCell ref="AD103:AD104"/>
    <mergeCell ref="AE103:AE104"/>
    <mergeCell ref="AF103:AF104"/>
    <mergeCell ref="AG103:AG104"/>
    <mergeCell ref="AH103:AH104"/>
    <mergeCell ref="AL103:AL104"/>
    <mergeCell ref="AM103:AM104"/>
    <mergeCell ref="I111:I113"/>
    <mergeCell ref="BC111:BC113"/>
    <mergeCell ref="BD111:BD113"/>
    <mergeCell ref="AH111:AH113"/>
    <mergeCell ref="AL111:AL113"/>
    <mergeCell ref="AO111:AO113"/>
    <mergeCell ref="AP111:AP113"/>
    <mergeCell ref="AT111:AT113"/>
    <mergeCell ref="AU111:AU113"/>
    <mergeCell ref="AV111:AV113"/>
    <mergeCell ref="P105:P106"/>
    <mergeCell ref="Q105:Q106"/>
    <mergeCell ref="R105:R106"/>
    <mergeCell ref="K107:K108"/>
    <mergeCell ref="M107:M108"/>
    <mergeCell ref="N107:N108"/>
    <mergeCell ref="S107:S108"/>
    <mergeCell ref="U107:U108"/>
    <mergeCell ref="AD114:AD116"/>
    <mergeCell ref="AE114:AE116"/>
    <mergeCell ref="AF114:AF116"/>
    <mergeCell ref="AG114:AG116"/>
    <mergeCell ref="AH114:AH116"/>
    <mergeCell ref="AM114:AM116"/>
    <mergeCell ref="AH117:AH119"/>
    <mergeCell ref="Q103:Q104"/>
    <mergeCell ref="R103:R104"/>
    <mergeCell ref="V103:V104"/>
    <mergeCell ref="W103:W104"/>
    <mergeCell ref="X103:X104"/>
    <mergeCell ref="Y103:Y104"/>
    <mergeCell ref="Z103:Z104"/>
    <mergeCell ref="E109:H109"/>
    <mergeCell ref="F110:G110"/>
    <mergeCell ref="A111:A113"/>
    <mergeCell ref="B111:B113"/>
    <mergeCell ref="C111:C113"/>
    <mergeCell ref="D111:D113"/>
    <mergeCell ref="E111:E113"/>
    <mergeCell ref="AM105:AM106"/>
    <mergeCell ref="AM111:AM113"/>
    <mergeCell ref="AE147:AE149"/>
    <mergeCell ref="AF147:AF149"/>
    <mergeCell ref="J147:J149"/>
    <mergeCell ref="N147:N149"/>
    <mergeCell ref="O147:O149"/>
    <mergeCell ref="P147:P149"/>
    <mergeCell ref="Q147:Q149"/>
    <mergeCell ref="R147:R149"/>
    <mergeCell ref="V147:V149"/>
    <mergeCell ref="AD141:AD142"/>
    <mergeCell ref="AE141:AE142"/>
    <mergeCell ref="AF141:AF142"/>
    <mergeCell ref="AG141:AG142"/>
    <mergeCell ref="AH141:AH142"/>
    <mergeCell ref="AL141:AL142"/>
    <mergeCell ref="AM141:AM142"/>
    <mergeCell ref="V137:V138"/>
    <mergeCell ref="AD139:AD140"/>
    <mergeCell ref="K169:K170"/>
    <mergeCell ref="M169:M170"/>
    <mergeCell ref="S169:S170"/>
    <mergeCell ref="U169:U170"/>
    <mergeCell ref="F159:G159"/>
    <mergeCell ref="I163:I165"/>
    <mergeCell ref="J163:J165"/>
    <mergeCell ref="N163:N165"/>
    <mergeCell ref="O163:O165"/>
    <mergeCell ref="P163:P165"/>
    <mergeCell ref="Q163:Q165"/>
    <mergeCell ref="I166:I168"/>
    <mergeCell ref="J166:J168"/>
    <mergeCell ref="N166:N168"/>
    <mergeCell ref="O166:O168"/>
    <mergeCell ref="P166:P168"/>
    <mergeCell ref="Q166:Q168"/>
    <mergeCell ref="R166:R168"/>
    <mergeCell ref="AE163:AE165"/>
    <mergeCell ref="AF163:AF165"/>
    <mergeCell ref="AG163:AG165"/>
    <mergeCell ref="AH163:AH165"/>
    <mergeCell ref="AL163:AL165"/>
    <mergeCell ref="AM163:AM165"/>
    <mergeCell ref="AN163:AN165"/>
    <mergeCell ref="BB163:BB165"/>
    <mergeCell ref="BC163:BC165"/>
    <mergeCell ref="BD163:BD165"/>
    <mergeCell ref="AO163:AO165"/>
    <mergeCell ref="AP163:AP165"/>
    <mergeCell ref="AT163:AT165"/>
    <mergeCell ref="AU163:AU165"/>
    <mergeCell ref="AV163:AV165"/>
    <mergeCell ref="AW163:AW165"/>
    <mergeCell ref="AX163:AX165"/>
    <mergeCell ref="AT166:AT168"/>
    <mergeCell ref="AU166:AU168"/>
    <mergeCell ref="AV166:AV168"/>
    <mergeCell ref="AW166:AW168"/>
    <mergeCell ref="AX166:AX168"/>
    <mergeCell ref="BB166:BB168"/>
    <mergeCell ref="BC166:BC168"/>
    <mergeCell ref="BD166:BD168"/>
    <mergeCell ref="V166:V168"/>
    <mergeCell ref="W166:W168"/>
    <mergeCell ref="AL166:AL168"/>
    <mergeCell ref="AM166:AM168"/>
    <mergeCell ref="AN166:AN168"/>
    <mergeCell ref="AO166:AO168"/>
    <mergeCell ref="AP166:AP168"/>
    <mergeCell ref="Z166:Z168"/>
    <mergeCell ref="AA169:AA170"/>
    <mergeCell ref="AC169:AC170"/>
    <mergeCell ref="AI169:AI170"/>
    <mergeCell ref="AK169:AK170"/>
    <mergeCell ref="AQ169:AQ170"/>
    <mergeCell ref="AS169:AS170"/>
    <mergeCell ref="AY169:AY170"/>
    <mergeCell ref="BA169:BA170"/>
    <mergeCell ref="X166:X168"/>
    <mergeCell ref="Y166:Y168"/>
    <mergeCell ref="AD166:AD168"/>
    <mergeCell ref="AE166:AE168"/>
    <mergeCell ref="AF166:AF168"/>
    <mergeCell ref="AG166:AG168"/>
    <mergeCell ref="AH166:AH168"/>
    <mergeCell ref="A163:A168"/>
    <mergeCell ref="R163:R165"/>
    <mergeCell ref="V163:V165"/>
    <mergeCell ref="W163:W165"/>
    <mergeCell ref="X163:X165"/>
    <mergeCell ref="Y163:Y165"/>
    <mergeCell ref="Z163:Z165"/>
    <mergeCell ref="AD163:AD165"/>
    <mergeCell ref="N150:N152"/>
    <mergeCell ref="O150:O152"/>
    <mergeCell ref="P150:P152"/>
    <mergeCell ref="Q150:Q152"/>
    <mergeCell ref="R150:R152"/>
    <mergeCell ref="V150:V152"/>
    <mergeCell ref="W150:W152"/>
    <mergeCell ref="N153:N155"/>
    <mergeCell ref="O153:O155"/>
    <mergeCell ref="P153:P155"/>
    <mergeCell ref="Q153:Q155"/>
    <mergeCell ref="R153:R155"/>
    <mergeCell ref="V153:V155"/>
    <mergeCell ref="W153:W155"/>
    <mergeCell ref="I158:P158"/>
    <mergeCell ref="Q158:X158"/>
    <mergeCell ref="K156:K157"/>
    <mergeCell ref="M156:M157"/>
    <mergeCell ref="S156:S157"/>
    <mergeCell ref="U156:U157"/>
    <mergeCell ref="E160:E162"/>
    <mergeCell ref="I160:I162"/>
    <mergeCell ref="J160:J162"/>
    <mergeCell ref="N160:N162"/>
    <mergeCell ref="V141:V142"/>
    <mergeCell ref="W141:W142"/>
    <mergeCell ref="X141:X142"/>
    <mergeCell ref="Y141:Y142"/>
    <mergeCell ref="Z141:Z142"/>
    <mergeCell ref="A158:A159"/>
    <mergeCell ref="B158:B159"/>
    <mergeCell ref="C158:C159"/>
    <mergeCell ref="R160:R162"/>
    <mergeCell ref="V160:V162"/>
    <mergeCell ref="W160:W162"/>
    <mergeCell ref="X160:X162"/>
    <mergeCell ref="Y160:Y162"/>
    <mergeCell ref="Z160:Z162"/>
    <mergeCell ref="AD160:AD162"/>
    <mergeCell ref="D158:D159"/>
    <mergeCell ref="E158:H158"/>
    <mergeCell ref="A160:A162"/>
    <mergeCell ref="B160:B162"/>
    <mergeCell ref="C160:C162"/>
    <mergeCell ref="D160:D162"/>
    <mergeCell ref="O160:O162"/>
    <mergeCell ref="P160:P162"/>
    <mergeCell ref="Q160:Q162"/>
    <mergeCell ref="W147:W149"/>
    <mergeCell ref="X147:X149"/>
    <mergeCell ref="Y147:Y149"/>
    <mergeCell ref="Z147:Z149"/>
    <mergeCell ref="AD147:AD149"/>
    <mergeCell ref="Q145:X145"/>
    <mergeCell ref="Y145:AF145"/>
    <mergeCell ref="AG145:AN145"/>
    <mergeCell ref="AO145:AV145"/>
    <mergeCell ref="AW145:BD145"/>
    <mergeCell ref="S143:S144"/>
    <mergeCell ref="U143:U144"/>
    <mergeCell ref="AA143:AA144"/>
    <mergeCell ref="AC143:AC144"/>
    <mergeCell ref="AI143:AI144"/>
    <mergeCell ref="AK143:AK144"/>
    <mergeCell ref="AQ143:AQ144"/>
    <mergeCell ref="N139:N140"/>
    <mergeCell ref="O139:O140"/>
    <mergeCell ref="P139:P140"/>
    <mergeCell ref="Q139:Q140"/>
    <mergeCell ref="V139:V140"/>
    <mergeCell ref="W139:W140"/>
    <mergeCell ref="X139:X140"/>
    <mergeCell ref="Y139:Y140"/>
    <mergeCell ref="Z139:Z140"/>
    <mergeCell ref="AX141:AX142"/>
    <mergeCell ref="BB141:BB142"/>
    <mergeCell ref="BC141:BC142"/>
    <mergeCell ref="BD141:BD142"/>
    <mergeCell ref="AN141:AN142"/>
    <mergeCell ref="AO141:AO142"/>
    <mergeCell ref="AP141:AP142"/>
    <mergeCell ref="AT141:AT142"/>
    <mergeCell ref="AU141:AU142"/>
    <mergeCell ref="AV141:AV142"/>
    <mergeCell ref="AW141:AW142"/>
    <mergeCell ref="BD150:BD152"/>
    <mergeCell ref="BB153:BB155"/>
    <mergeCell ref="BC153:BC155"/>
    <mergeCell ref="BD153:BD155"/>
    <mergeCell ref="AT147:AT149"/>
    <mergeCell ref="AU147:AU149"/>
    <mergeCell ref="AV147:AV149"/>
    <mergeCell ref="AW147:AW149"/>
    <mergeCell ref="AX147:AX149"/>
    <mergeCell ref="AH153:AH155"/>
    <mergeCell ref="AL153:AL155"/>
    <mergeCell ref="AI156:AI157"/>
    <mergeCell ref="AK156:AK157"/>
    <mergeCell ref="AG158:AN158"/>
    <mergeCell ref="AA156:AA157"/>
    <mergeCell ref="AC156:AC157"/>
    <mergeCell ref="Y158:AF158"/>
    <mergeCell ref="Y153:Y155"/>
    <mergeCell ref="Z153:Z155"/>
    <mergeCell ref="AD153:AD155"/>
    <mergeCell ref="AE153:AE155"/>
    <mergeCell ref="AF153:AF155"/>
    <mergeCell ref="AG153:AG155"/>
    <mergeCell ref="AW153:AW155"/>
    <mergeCell ref="AX153:AX155"/>
    <mergeCell ref="AH150:AH152"/>
    <mergeCell ref="AL150:AL152"/>
    <mergeCell ref="Y150:Y152"/>
    <mergeCell ref="Z150:Z152"/>
    <mergeCell ref="AD150:AD152"/>
    <mergeCell ref="AE150:AE152"/>
    <mergeCell ref="AF150:AF152"/>
    <mergeCell ref="AM153:AM155"/>
    <mergeCell ref="AN153:AN155"/>
    <mergeCell ref="AO153:AO155"/>
    <mergeCell ref="AP153:AP155"/>
    <mergeCell ref="AT153:AT155"/>
    <mergeCell ref="AU153:AU155"/>
    <mergeCell ref="AV153:AV155"/>
    <mergeCell ref="N137:N138"/>
    <mergeCell ref="O137:O138"/>
    <mergeCell ref="P137:P138"/>
    <mergeCell ref="Q137:Q138"/>
    <mergeCell ref="R137:R138"/>
    <mergeCell ref="R139:R140"/>
    <mergeCell ref="R141:R142"/>
    <mergeCell ref="BB147:BB149"/>
    <mergeCell ref="BB150:BB152"/>
    <mergeCell ref="BC150:BC152"/>
    <mergeCell ref="X153:X155"/>
    <mergeCell ref="X150:X152"/>
    <mergeCell ref="AG150:AG152"/>
    <mergeCell ref="AW150:AW152"/>
    <mergeCell ref="AX150:AX152"/>
    <mergeCell ref="AM150:AM152"/>
    <mergeCell ref="AN150:AN152"/>
    <mergeCell ref="AO150:AO152"/>
    <mergeCell ref="AP150:AP152"/>
    <mergeCell ref="AT150:AT152"/>
    <mergeCell ref="AU150:AU152"/>
    <mergeCell ref="AV150:AV152"/>
    <mergeCell ref="AS143:AS144"/>
    <mergeCell ref="AY143:AY144"/>
    <mergeCell ref="BA143:BA144"/>
    <mergeCell ref="C147:C149"/>
    <mergeCell ref="D147:D149"/>
    <mergeCell ref="A150:A154"/>
    <mergeCell ref="E151:F151"/>
    <mergeCell ref="I139:I140"/>
    <mergeCell ref="I147:I149"/>
    <mergeCell ref="I150:I152"/>
    <mergeCell ref="J150:J152"/>
    <mergeCell ref="I153:I155"/>
    <mergeCell ref="J153:J155"/>
    <mergeCell ref="J137:J138"/>
    <mergeCell ref="J139:J140"/>
    <mergeCell ref="K143:K144"/>
    <mergeCell ref="M143:M144"/>
    <mergeCell ref="A147:A149"/>
    <mergeCell ref="B147:B149"/>
    <mergeCell ref="E147:E149"/>
    <mergeCell ref="I141:I142"/>
    <mergeCell ref="J141:J142"/>
    <mergeCell ref="A139:A143"/>
    <mergeCell ref="A145:A146"/>
    <mergeCell ref="B145:B146"/>
    <mergeCell ref="C145:C146"/>
    <mergeCell ref="D145:D146"/>
    <mergeCell ref="E145:H145"/>
    <mergeCell ref="F146:G146"/>
    <mergeCell ref="I145:P145"/>
    <mergeCell ref="P141:P142"/>
    <mergeCell ref="BC147:BC149"/>
    <mergeCell ref="BD147:BD149"/>
    <mergeCell ref="AG147:AG149"/>
    <mergeCell ref="AH147:AH149"/>
    <mergeCell ref="AL147:AL149"/>
    <mergeCell ref="AM147:AM149"/>
    <mergeCell ref="AN147:AN149"/>
    <mergeCell ref="AO147:AO149"/>
    <mergeCell ref="AP147:AP149"/>
    <mergeCell ref="AE160:AE162"/>
    <mergeCell ref="AF160:AF162"/>
    <mergeCell ref="AG160:AG162"/>
    <mergeCell ref="AH160:AH162"/>
    <mergeCell ref="AL160:AL162"/>
    <mergeCell ref="AM160:AM162"/>
    <mergeCell ref="AN160:AN162"/>
    <mergeCell ref="BB160:BB162"/>
    <mergeCell ref="BC160:BC162"/>
    <mergeCell ref="BD160:BD162"/>
    <mergeCell ref="AO160:AO162"/>
    <mergeCell ref="AP160:AP162"/>
    <mergeCell ref="AT160:AT162"/>
    <mergeCell ref="AU160:AU162"/>
    <mergeCell ref="AV160:AV162"/>
    <mergeCell ref="AW160:AW162"/>
    <mergeCell ref="AX160:AX162"/>
    <mergeCell ref="AY156:AY157"/>
    <mergeCell ref="BA156:BA157"/>
    <mergeCell ref="AW158:BD158"/>
    <mergeCell ref="AQ156:AQ157"/>
    <mergeCell ref="AS156:AS157"/>
    <mergeCell ref="AO158:AV158"/>
    <mergeCell ref="BC51:BC53"/>
    <mergeCell ref="BD51:BD53"/>
    <mergeCell ref="AP51:AP53"/>
    <mergeCell ref="AT51:AT53"/>
    <mergeCell ref="AU51:AU53"/>
    <mergeCell ref="AV51:AV53"/>
    <mergeCell ref="AW51:AW53"/>
    <mergeCell ref="AX51:AX53"/>
    <mergeCell ref="BB51:BB53"/>
    <mergeCell ref="BC54:BC56"/>
    <mergeCell ref="BD54:BD56"/>
    <mergeCell ref="V51:V53"/>
    <mergeCell ref="W51:W53"/>
    <mergeCell ref="X51:X53"/>
    <mergeCell ref="Y51:Y53"/>
    <mergeCell ref="Z51:Z53"/>
    <mergeCell ref="AD51:AD53"/>
    <mergeCell ref="AE51:AE53"/>
    <mergeCell ref="BC61:BC62"/>
    <mergeCell ref="BD61:BD62"/>
    <mergeCell ref="AP54:AP56"/>
    <mergeCell ref="AT54:AT56"/>
    <mergeCell ref="AU54:AU56"/>
    <mergeCell ref="AV54:AV56"/>
    <mergeCell ref="AW54:AW56"/>
    <mergeCell ref="AX54:AX56"/>
    <mergeCell ref="BB54:BB56"/>
    <mergeCell ref="AA57:AA58"/>
    <mergeCell ref="Q59:X59"/>
    <mergeCell ref="Y59:AF59"/>
    <mergeCell ref="AG59:AN59"/>
    <mergeCell ref="AO59:AV59"/>
    <mergeCell ref="AW59:BD59"/>
    <mergeCell ref="AC57:AC58"/>
    <mergeCell ref="AI57:AI58"/>
    <mergeCell ref="AK57:AK58"/>
    <mergeCell ref="AQ57:AQ58"/>
    <mergeCell ref="AS57:AS58"/>
    <mergeCell ref="AY57:AY58"/>
    <mergeCell ref="BA57:BA58"/>
    <mergeCell ref="AD61:AD62"/>
    <mergeCell ref="AE61:AE62"/>
    <mergeCell ref="AF61:AF62"/>
    <mergeCell ref="AG61:AG62"/>
    <mergeCell ref="AH61:AH62"/>
    <mergeCell ref="AL61:AL62"/>
    <mergeCell ref="AM61:AM62"/>
    <mergeCell ref="AF54:AF56"/>
    <mergeCell ref="AG54:AG56"/>
    <mergeCell ref="AH54:AH56"/>
    <mergeCell ref="AM65:AM66"/>
    <mergeCell ref="AC67:AC68"/>
    <mergeCell ref="AA67:AA68"/>
    <mergeCell ref="AX63:AX64"/>
    <mergeCell ref="BB63:BB64"/>
    <mergeCell ref="BC63:BC64"/>
    <mergeCell ref="BD63:BD64"/>
    <mergeCell ref="AN63:AN64"/>
    <mergeCell ref="AO63:AO64"/>
    <mergeCell ref="AP63:AP64"/>
    <mergeCell ref="AT63:AT64"/>
    <mergeCell ref="AU63:AU64"/>
    <mergeCell ref="AV63:AV64"/>
    <mergeCell ref="AW63:AW64"/>
    <mergeCell ref="AD63:AD64"/>
    <mergeCell ref="AE63:AE64"/>
    <mergeCell ref="AF63:AF64"/>
    <mergeCell ref="AG63:AG64"/>
    <mergeCell ref="AH63:AH64"/>
    <mergeCell ref="AL63:AL64"/>
    <mergeCell ref="AM63:AM64"/>
    <mergeCell ref="AH65:AH66"/>
    <mergeCell ref="AI67:AI68"/>
    <mergeCell ref="AD71:AD72"/>
    <mergeCell ref="AE71:AE72"/>
    <mergeCell ref="AF71:AF72"/>
    <mergeCell ref="AG71:AG72"/>
    <mergeCell ref="AH71:AH72"/>
    <mergeCell ref="AX65:AX66"/>
    <mergeCell ref="BB65:BB66"/>
    <mergeCell ref="BC65:BC66"/>
    <mergeCell ref="BD65:BD66"/>
    <mergeCell ref="AN65:AN66"/>
    <mergeCell ref="AO65:AO66"/>
    <mergeCell ref="AP65:AP66"/>
    <mergeCell ref="AT65:AT66"/>
    <mergeCell ref="AU65:AU66"/>
    <mergeCell ref="AV65:AV66"/>
    <mergeCell ref="AW65:AW66"/>
    <mergeCell ref="AK67:AK68"/>
    <mergeCell ref="AQ67:AQ68"/>
    <mergeCell ref="AS67:AS68"/>
    <mergeCell ref="AY67:AY68"/>
    <mergeCell ref="BA67:BA68"/>
    <mergeCell ref="Y69:AF69"/>
    <mergeCell ref="AG69:AN69"/>
    <mergeCell ref="AO69:AV69"/>
    <mergeCell ref="AW69:BD69"/>
    <mergeCell ref="AD65:AD66"/>
    <mergeCell ref="AE65:AE66"/>
    <mergeCell ref="AF65:AF66"/>
    <mergeCell ref="AG65:AG66"/>
    <mergeCell ref="AL65:AL66"/>
    <mergeCell ref="BC73:BC74"/>
    <mergeCell ref="BD73:BD74"/>
    <mergeCell ref="AN73:AN74"/>
    <mergeCell ref="AO73:AO74"/>
    <mergeCell ref="AP73:AP74"/>
    <mergeCell ref="AT73:AT74"/>
    <mergeCell ref="AU73:AU74"/>
    <mergeCell ref="AV73:AV74"/>
    <mergeCell ref="AW73:AW74"/>
    <mergeCell ref="AD73:AD74"/>
    <mergeCell ref="AE73:AE74"/>
    <mergeCell ref="AF73:AF74"/>
    <mergeCell ref="AG73:AG74"/>
    <mergeCell ref="AH73:AH74"/>
    <mergeCell ref="AL73:AL74"/>
    <mergeCell ref="AM73:AM74"/>
    <mergeCell ref="AV71:AV72"/>
    <mergeCell ref="AW71:AW72"/>
    <mergeCell ref="AX71:AX72"/>
    <mergeCell ref="BB71:BB72"/>
    <mergeCell ref="BC71:BC72"/>
    <mergeCell ref="BD71:BD72"/>
    <mergeCell ref="AL71:AL72"/>
    <mergeCell ref="AM71:AM72"/>
    <mergeCell ref="AN71:AN72"/>
    <mergeCell ref="AO71:AO72"/>
    <mergeCell ref="AP71:AP72"/>
    <mergeCell ref="AT71:AT72"/>
    <mergeCell ref="AU71:AU72"/>
    <mergeCell ref="AD81:AD82"/>
    <mergeCell ref="AE81:AE82"/>
    <mergeCell ref="AF81:AF82"/>
    <mergeCell ref="AG81:AG82"/>
    <mergeCell ref="AH81:AH82"/>
    <mergeCell ref="AN85:AN86"/>
    <mergeCell ref="AO85:AO86"/>
    <mergeCell ref="AP85:AP86"/>
    <mergeCell ref="Y79:AF79"/>
    <mergeCell ref="AO81:AO82"/>
    <mergeCell ref="AP81:AP82"/>
    <mergeCell ref="Y81:Y82"/>
    <mergeCell ref="Z81:Z82"/>
    <mergeCell ref="Y83:Y84"/>
    <mergeCell ref="Z83:Z84"/>
    <mergeCell ref="AX73:AX74"/>
    <mergeCell ref="BB73:BB74"/>
    <mergeCell ref="AS87:AS88"/>
    <mergeCell ref="AH85:AH86"/>
    <mergeCell ref="AI87:AI88"/>
    <mergeCell ref="AD85:AD86"/>
    <mergeCell ref="AE85:AE86"/>
    <mergeCell ref="AF85:AF86"/>
    <mergeCell ref="AG85:AG86"/>
    <mergeCell ref="AL85:AL86"/>
    <mergeCell ref="AM85:AM86"/>
    <mergeCell ref="AK87:AK88"/>
    <mergeCell ref="AG89:AN89"/>
    <mergeCell ref="AC87:AC88"/>
    <mergeCell ref="Y89:AF89"/>
    <mergeCell ref="AD91:AD92"/>
    <mergeCell ref="AE91:AE92"/>
    <mergeCell ref="AF91:AF92"/>
    <mergeCell ref="AG91:AG92"/>
    <mergeCell ref="AH91:AH92"/>
    <mergeCell ref="Y85:Y86"/>
    <mergeCell ref="Z85:Z86"/>
    <mergeCell ref="Y91:Y92"/>
    <mergeCell ref="Z91:Z92"/>
    <mergeCell ref="AV91:AV92"/>
    <mergeCell ref="AW91:AW92"/>
    <mergeCell ref="AX91:AX92"/>
    <mergeCell ref="AL91:AL92"/>
    <mergeCell ref="AM91:AM92"/>
    <mergeCell ref="AN91:AN92"/>
    <mergeCell ref="AO91:AO92"/>
    <mergeCell ref="AP91:AP92"/>
    <mergeCell ref="AT91:AT92"/>
    <mergeCell ref="AU91:AU92"/>
    <mergeCell ref="AX83:AX84"/>
    <mergeCell ref="BB83:BB84"/>
    <mergeCell ref="AY87:AY88"/>
    <mergeCell ref="BA87:BA88"/>
    <mergeCell ref="AW89:BD89"/>
    <mergeCell ref="BB91:BB92"/>
    <mergeCell ref="BC91:BC92"/>
    <mergeCell ref="BD91:BD92"/>
    <mergeCell ref="AT85:AT86"/>
    <mergeCell ref="AU85:AU86"/>
    <mergeCell ref="AV85:AV86"/>
    <mergeCell ref="AW85:AW86"/>
    <mergeCell ref="AX85:AX86"/>
    <mergeCell ref="BB85:BB86"/>
    <mergeCell ref="BC85:BC86"/>
    <mergeCell ref="BD85:BD86"/>
    <mergeCell ref="AN83:AN84"/>
    <mergeCell ref="AO83:AO84"/>
    <mergeCell ref="AP83:AP84"/>
    <mergeCell ref="AT83:AT84"/>
    <mergeCell ref="AU83:AU84"/>
    <mergeCell ref="AV83:AV84"/>
    <mergeCell ref="AO89:AV89"/>
    <mergeCell ref="AX75:AX76"/>
    <mergeCell ref="BB75:BB76"/>
    <mergeCell ref="BC75:BC76"/>
    <mergeCell ref="BD75:BD76"/>
    <mergeCell ref="AN75:AN76"/>
    <mergeCell ref="AO75:AO76"/>
    <mergeCell ref="AP75:AP76"/>
    <mergeCell ref="AT75:AT76"/>
    <mergeCell ref="AU75:AU76"/>
    <mergeCell ref="AV75:AV76"/>
    <mergeCell ref="AW75:AW76"/>
    <mergeCell ref="AK77:AK78"/>
    <mergeCell ref="AQ77:AQ78"/>
    <mergeCell ref="AS77:AS78"/>
    <mergeCell ref="AY77:AY78"/>
    <mergeCell ref="BA77:BA78"/>
    <mergeCell ref="AG79:AN79"/>
    <mergeCell ref="AO79:AV79"/>
    <mergeCell ref="AW79:BD79"/>
    <mergeCell ref="AV81:AV82"/>
    <mergeCell ref="AW81:AW82"/>
    <mergeCell ref="AX81:AX82"/>
    <mergeCell ref="BB81:BB82"/>
    <mergeCell ref="BC81:BC82"/>
    <mergeCell ref="BD81:BD82"/>
    <mergeCell ref="BC83:BC84"/>
    <mergeCell ref="BD83:BD84"/>
    <mergeCell ref="AL81:AL82"/>
    <mergeCell ref="AM81:AM82"/>
    <mergeCell ref="AN81:AN82"/>
    <mergeCell ref="AQ87:AQ88"/>
    <mergeCell ref="AY2:BF2"/>
    <mergeCell ref="BG2:BN2"/>
    <mergeCell ref="A1:G1"/>
    <mergeCell ref="A2:H2"/>
    <mergeCell ref="L2:S2"/>
    <mergeCell ref="T2:Z2"/>
    <mergeCell ref="AA2:AH2"/>
    <mergeCell ref="AI2:AP2"/>
    <mergeCell ref="AQ2:AX2"/>
    <mergeCell ref="AY3:BF27"/>
    <mergeCell ref="BG3:BN27"/>
    <mergeCell ref="I3:J3"/>
    <mergeCell ref="I4:J4"/>
    <mergeCell ref="J22:J24"/>
    <mergeCell ref="K22:K24"/>
    <mergeCell ref="J25:J27"/>
    <mergeCell ref="K25:K27"/>
    <mergeCell ref="D6:D9"/>
    <mergeCell ref="E6:E9"/>
    <mergeCell ref="F6:F9"/>
    <mergeCell ref="J6:J9"/>
    <mergeCell ref="E10:E12"/>
    <mergeCell ref="F10:F12"/>
    <mergeCell ref="B3:C3"/>
    <mergeCell ref="L3:S27"/>
    <mergeCell ref="T3:Z27"/>
    <mergeCell ref="AA3:AH27"/>
    <mergeCell ref="AI3:AP27"/>
    <mergeCell ref="AQ3:AX27"/>
    <mergeCell ref="K6:K9"/>
    <mergeCell ref="AM31:AN31"/>
    <mergeCell ref="AU31:AV31"/>
    <mergeCell ref="AM32:AN32"/>
    <mergeCell ref="AU32:AV32"/>
    <mergeCell ref="D19:D21"/>
    <mergeCell ref="E19:E21"/>
    <mergeCell ref="AT81:AT82"/>
    <mergeCell ref="AU81:AU82"/>
    <mergeCell ref="AD83:AD84"/>
    <mergeCell ref="AE83:AE84"/>
    <mergeCell ref="AF83:AF84"/>
    <mergeCell ref="AG83:AG84"/>
    <mergeCell ref="AH83:AH84"/>
    <mergeCell ref="AL83:AL84"/>
    <mergeCell ref="AM83:AM84"/>
    <mergeCell ref="AW83:AW84"/>
    <mergeCell ref="AD75:AD76"/>
    <mergeCell ref="AE75:AE76"/>
    <mergeCell ref="AF75:AF76"/>
    <mergeCell ref="AG75:AG76"/>
    <mergeCell ref="AL75:AL76"/>
    <mergeCell ref="AM75:AM76"/>
    <mergeCell ref="AC77:AC78"/>
    <mergeCell ref="AH75:AH76"/>
    <mergeCell ref="AI77:AI78"/>
    <mergeCell ref="BC32:BD32"/>
    <mergeCell ref="AO33:AV33"/>
    <mergeCell ref="AW33:BD33"/>
    <mergeCell ref="W31:X31"/>
    <mergeCell ref="W32:X32"/>
    <mergeCell ref="AE32:AF32"/>
    <mergeCell ref="Q33:X33"/>
    <mergeCell ref="Y33:AF33"/>
    <mergeCell ref="AG33:AN33"/>
    <mergeCell ref="Q30:X30"/>
    <mergeCell ref="Y30:AF30"/>
    <mergeCell ref="AG30:AN30"/>
    <mergeCell ref="AO30:AV30"/>
    <mergeCell ref="AW30:BD30"/>
    <mergeCell ref="AE31:AF31"/>
    <mergeCell ref="BC31:BD31"/>
    <mergeCell ref="F19:F21"/>
    <mergeCell ref="J19:J21"/>
    <mergeCell ref="I30:P30"/>
    <mergeCell ref="O31:P31"/>
    <mergeCell ref="O32:P32"/>
    <mergeCell ref="I33:P33"/>
    <mergeCell ref="A33:A34"/>
    <mergeCell ref="F34:G34"/>
    <mergeCell ref="E22:E24"/>
    <mergeCell ref="F22:F24"/>
    <mergeCell ref="D25:D27"/>
    <mergeCell ref="E25:E27"/>
    <mergeCell ref="F25:F27"/>
    <mergeCell ref="K19:K21"/>
    <mergeCell ref="D22:D24"/>
    <mergeCell ref="A35:A37"/>
    <mergeCell ref="B35:B37"/>
    <mergeCell ref="C35:C37"/>
    <mergeCell ref="D35:D37"/>
    <mergeCell ref="E35:E37"/>
    <mergeCell ref="I35:I37"/>
    <mergeCell ref="J35:J37"/>
    <mergeCell ref="N35:N37"/>
    <mergeCell ref="O35:O37"/>
    <mergeCell ref="P35:P37"/>
    <mergeCell ref="Q35:Q37"/>
    <mergeCell ref="R35:R37"/>
    <mergeCell ref="V35:V37"/>
    <mergeCell ref="W35:W37"/>
    <mergeCell ref="X35:X37"/>
    <mergeCell ref="Y35:Y37"/>
    <mergeCell ref="Z35:Z37"/>
    <mergeCell ref="AL38:AL40"/>
    <mergeCell ref="AW38:AW40"/>
    <mergeCell ref="AX38:AX40"/>
    <mergeCell ref="BB38:BB40"/>
    <mergeCell ref="BC38:BC40"/>
    <mergeCell ref="BD38:BD40"/>
    <mergeCell ref="AM38:AM40"/>
    <mergeCell ref="AN38:AN40"/>
    <mergeCell ref="AO38:AO40"/>
    <mergeCell ref="AP38:AP40"/>
    <mergeCell ref="AT38:AT40"/>
    <mergeCell ref="AU38:AU40"/>
    <mergeCell ref="AV38:AV40"/>
    <mergeCell ref="AD35:AD37"/>
    <mergeCell ref="AE35:AE37"/>
    <mergeCell ref="AF35:AF37"/>
    <mergeCell ref="AG35:AG37"/>
    <mergeCell ref="AH35:AH37"/>
    <mergeCell ref="AL35:AL37"/>
    <mergeCell ref="AM35:AM37"/>
    <mergeCell ref="AN35:AN37"/>
    <mergeCell ref="AO35:AO37"/>
    <mergeCell ref="BC35:BC37"/>
    <mergeCell ref="BD35:BD37"/>
    <mergeCell ref="AP35:AP37"/>
    <mergeCell ref="AT35:AT37"/>
    <mergeCell ref="AU35:AU37"/>
    <mergeCell ref="AV35:AV37"/>
    <mergeCell ref="AW35:AW37"/>
    <mergeCell ref="AX35:AX37"/>
    <mergeCell ref="BB35:BB37"/>
    <mergeCell ref="W38:W40"/>
    <mergeCell ref="X38:X40"/>
    <mergeCell ref="Y38:Y40"/>
    <mergeCell ref="V41:V43"/>
    <mergeCell ref="W41:W43"/>
    <mergeCell ref="X41:X43"/>
    <mergeCell ref="Y41:Y43"/>
    <mergeCell ref="Z41:Z43"/>
    <mergeCell ref="AD41:AD43"/>
    <mergeCell ref="AE41:AE43"/>
    <mergeCell ref="AF41:AF43"/>
    <mergeCell ref="AG41:AG43"/>
    <mergeCell ref="AH41:AH43"/>
    <mergeCell ref="Z38:Z40"/>
    <mergeCell ref="AD38:AD40"/>
    <mergeCell ref="AE38:AE40"/>
    <mergeCell ref="AF38:AF40"/>
    <mergeCell ref="AG38:AG40"/>
    <mergeCell ref="AH38:AH40"/>
    <mergeCell ref="D33:D34"/>
    <mergeCell ref="E33:H33"/>
    <mergeCell ref="J38:J40"/>
    <mergeCell ref="N38:N40"/>
    <mergeCell ref="O38:O40"/>
    <mergeCell ref="I38:I40"/>
    <mergeCell ref="I41:I43"/>
    <mergeCell ref="N41:N43"/>
    <mergeCell ref="O41:O43"/>
    <mergeCell ref="P41:P43"/>
    <mergeCell ref="Q41:Q43"/>
    <mergeCell ref="P38:P40"/>
    <mergeCell ref="Q38:Q40"/>
    <mergeCell ref="R38:R40"/>
    <mergeCell ref="V38:V40"/>
    <mergeCell ref="M44:M45"/>
    <mergeCell ref="I46:P46"/>
    <mergeCell ref="AQ44:AQ45"/>
    <mergeCell ref="AS44:AS45"/>
    <mergeCell ref="AY44:AY45"/>
    <mergeCell ref="BA44:BA45"/>
    <mergeCell ref="Q46:X46"/>
    <mergeCell ref="Y46:AF46"/>
    <mergeCell ref="AG46:AN46"/>
    <mergeCell ref="AO46:AV46"/>
    <mergeCell ref="AW46:BD46"/>
    <mergeCell ref="R41:R43"/>
    <mergeCell ref="S44:S45"/>
    <mergeCell ref="U44:U45"/>
    <mergeCell ref="AA44:AA45"/>
    <mergeCell ref="AC44:AC45"/>
    <mergeCell ref="AI44:AI45"/>
    <mergeCell ref="AK44:AK45"/>
    <mergeCell ref="AL41:AL43"/>
    <mergeCell ref="AM41:AM43"/>
    <mergeCell ref="AN41:AN43"/>
    <mergeCell ref="AO41:AO43"/>
    <mergeCell ref="BC41:BC43"/>
    <mergeCell ref="BD41:BD43"/>
    <mergeCell ref="AP41:AP43"/>
    <mergeCell ref="AT41:AT43"/>
    <mergeCell ref="AU41:AU43"/>
    <mergeCell ref="AV41:AV43"/>
    <mergeCell ref="AW41:AW43"/>
    <mergeCell ref="AX41:AX43"/>
    <mergeCell ref="BB41:BB43"/>
    <mergeCell ref="A48:A50"/>
    <mergeCell ref="B48:B50"/>
    <mergeCell ref="C48:C50"/>
    <mergeCell ref="D48:D50"/>
    <mergeCell ref="E48:E50"/>
    <mergeCell ref="I48:I50"/>
    <mergeCell ref="J48:J50"/>
    <mergeCell ref="X48:X50"/>
    <mergeCell ref="Y48:Y50"/>
    <mergeCell ref="Z48:Z50"/>
    <mergeCell ref="AD48:AD50"/>
    <mergeCell ref="AE48:AE50"/>
    <mergeCell ref="AF48:AF50"/>
    <mergeCell ref="AG48:AG50"/>
    <mergeCell ref="AU48:AU50"/>
    <mergeCell ref="AV48:AV50"/>
    <mergeCell ref="AW48:AW50"/>
    <mergeCell ref="AX48:AX50"/>
    <mergeCell ref="BB48:BB50"/>
    <mergeCell ref="BC48:BC50"/>
    <mergeCell ref="BD48:BD50"/>
    <mergeCell ref="AH48:AH50"/>
    <mergeCell ref="AL48:AL50"/>
    <mergeCell ref="AM48:AM50"/>
    <mergeCell ref="AN48:AN50"/>
    <mergeCell ref="AO48:AO50"/>
    <mergeCell ref="AP48:AP50"/>
    <mergeCell ref="AT48:AT50"/>
    <mergeCell ref="N48:N50"/>
    <mergeCell ref="O48:O50"/>
    <mergeCell ref="P48:P50"/>
    <mergeCell ref="Q48:Q50"/>
    <mergeCell ref="R48:R50"/>
    <mergeCell ref="V48:V50"/>
    <mergeCell ref="W48:W50"/>
    <mergeCell ref="A51:A55"/>
    <mergeCell ref="AF51:AF53"/>
    <mergeCell ref="AG51:AG53"/>
    <mergeCell ref="AH51:AH53"/>
    <mergeCell ref="AL51:AL53"/>
    <mergeCell ref="AM51:AM53"/>
    <mergeCell ref="AN51:AN53"/>
    <mergeCell ref="AO51:AO53"/>
    <mergeCell ref="AX61:AX62"/>
    <mergeCell ref="BB61:BB62"/>
    <mergeCell ref="AN61:AN62"/>
    <mergeCell ref="AO61:AO62"/>
    <mergeCell ref="AP61:AP62"/>
    <mergeCell ref="AT61:AT62"/>
    <mergeCell ref="AU61:AU62"/>
    <mergeCell ref="AV61:AV62"/>
    <mergeCell ref="AW61:AW62"/>
    <mergeCell ref="AL54:AL56"/>
    <mergeCell ref="AM54:AM56"/>
    <mergeCell ref="AN54:AN56"/>
    <mergeCell ref="AO54:AO56"/>
    <mergeCell ref="V54:V56"/>
    <mergeCell ref="W54:W56"/>
    <mergeCell ref="X54:X56"/>
    <mergeCell ref="Y54:Y56"/>
    <mergeCell ref="Z54:Z56"/>
    <mergeCell ref="AD54:AD56"/>
    <mergeCell ref="AE54:AE56"/>
    <mergeCell ref="A59:A60"/>
    <mergeCell ref="B59:B60"/>
    <mergeCell ref="C59:C60"/>
    <mergeCell ref="D59:D60"/>
    <mergeCell ref="E59:H59"/>
    <mergeCell ref="F60:G60"/>
    <mergeCell ref="P61:P62"/>
    <mergeCell ref="Q61:Q62"/>
    <mergeCell ref="V61:V62"/>
    <mergeCell ref="W61:W62"/>
    <mergeCell ref="X61:X62"/>
    <mergeCell ref="Y61:Y62"/>
    <mergeCell ref="Z61:Z62"/>
    <mergeCell ref="O51:O53"/>
    <mergeCell ref="P51:P53"/>
    <mergeCell ref="Q51:Q53"/>
    <mergeCell ref="R51:R53"/>
    <mergeCell ref="I59:P59"/>
    <mergeCell ref="O61:O62"/>
    <mergeCell ref="R61:R62"/>
    <mergeCell ref="I51:I53"/>
    <mergeCell ref="J51:J53"/>
    <mergeCell ref="N51:N53"/>
    <mergeCell ref="K57:K58"/>
    <mergeCell ref="M57:M58"/>
    <mergeCell ref="S57:S58"/>
    <mergeCell ref="U57:U58"/>
    <mergeCell ref="I54:I56"/>
    <mergeCell ref="J54:J56"/>
    <mergeCell ref="N54:N56"/>
    <mergeCell ref="O54:O56"/>
    <mergeCell ref="P54:P56"/>
    <mergeCell ref="X63:X64"/>
    <mergeCell ref="Y63:Y64"/>
    <mergeCell ref="Z63:Z64"/>
    <mergeCell ref="N61:N62"/>
    <mergeCell ref="N63:N64"/>
    <mergeCell ref="O63:O64"/>
    <mergeCell ref="P63:P64"/>
    <mergeCell ref="Q63:Q64"/>
    <mergeCell ref="R63:R64"/>
    <mergeCell ref="V63:V64"/>
    <mergeCell ref="B4:C4"/>
    <mergeCell ref="D10:D12"/>
    <mergeCell ref="J10:J12"/>
    <mergeCell ref="K10:K12"/>
    <mergeCell ref="D13:D15"/>
    <mergeCell ref="E13:E15"/>
    <mergeCell ref="F13:F15"/>
    <mergeCell ref="J13:J15"/>
    <mergeCell ref="K13:K15"/>
    <mergeCell ref="D16:D18"/>
    <mergeCell ref="E16:E18"/>
    <mergeCell ref="F16:F18"/>
    <mergeCell ref="J16:J18"/>
    <mergeCell ref="K16:K18"/>
    <mergeCell ref="B33:B34"/>
    <mergeCell ref="C33:C34"/>
    <mergeCell ref="E46:H46"/>
    <mergeCell ref="F47:G47"/>
    <mergeCell ref="Q54:Q56"/>
    <mergeCell ref="R54:R56"/>
    <mergeCell ref="J41:J43"/>
    <mergeCell ref="K44:K45"/>
    <mergeCell ref="A46:A47"/>
    <mergeCell ref="B46:B47"/>
    <mergeCell ref="C46:C47"/>
    <mergeCell ref="D46:D47"/>
    <mergeCell ref="I61:I62"/>
    <mergeCell ref="I63:I64"/>
    <mergeCell ref="R65:R66"/>
    <mergeCell ref="V65:V66"/>
    <mergeCell ref="W65:W66"/>
    <mergeCell ref="X65:X66"/>
    <mergeCell ref="Y65:Y66"/>
    <mergeCell ref="Z65:Z66"/>
    <mergeCell ref="K67:K68"/>
    <mergeCell ref="M67:M68"/>
    <mergeCell ref="S67:S68"/>
    <mergeCell ref="U67:U68"/>
    <mergeCell ref="J63:J64"/>
    <mergeCell ref="I65:I66"/>
    <mergeCell ref="J65:J66"/>
    <mergeCell ref="N65:N66"/>
    <mergeCell ref="O65:O66"/>
    <mergeCell ref="P65:P66"/>
    <mergeCell ref="Q65:Q66"/>
    <mergeCell ref="A61:A62"/>
    <mergeCell ref="B61:B62"/>
    <mergeCell ref="C61:C62"/>
    <mergeCell ref="D61:D62"/>
    <mergeCell ref="E61:E62"/>
    <mergeCell ref="J61:J62"/>
    <mergeCell ref="A63:A67"/>
    <mergeCell ref="W63:W64"/>
    <mergeCell ref="Z75:Z76"/>
    <mergeCell ref="B69:B70"/>
    <mergeCell ref="C69:C70"/>
    <mergeCell ref="D69:D70"/>
    <mergeCell ref="E69:H69"/>
    <mergeCell ref="I69:P69"/>
    <mergeCell ref="Q69:X69"/>
    <mergeCell ref="F70:G70"/>
    <mergeCell ref="W71:W72"/>
    <mergeCell ref="X71:X72"/>
    <mergeCell ref="Y71:Y72"/>
    <mergeCell ref="Z71:Z72"/>
    <mergeCell ref="J71:J72"/>
    <mergeCell ref="N71:N72"/>
    <mergeCell ref="O71:O72"/>
    <mergeCell ref="P71:P72"/>
    <mergeCell ref="Q71:Q72"/>
    <mergeCell ref="R71:R72"/>
    <mergeCell ref="V71:V72"/>
    <mergeCell ref="AA77:AA78"/>
    <mergeCell ref="I75:I76"/>
    <mergeCell ref="J75:J76"/>
    <mergeCell ref="N75:N76"/>
    <mergeCell ref="O75:O76"/>
    <mergeCell ref="P75:P76"/>
    <mergeCell ref="Q75:Q76"/>
    <mergeCell ref="R75:R76"/>
    <mergeCell ref="A79:A80"/>
    <mergeCell ref="B79:B80"/>
    <mergeCell ref="C79:C80"/>
    <mergeCell ref="D79:D80"/>
    <mergeCell ref="E79:H79"/>
    <mergeCell ref="I79:P79"/>
    <mergeCell ref="Q79:X79"/>
    <mergeCell ref="F80:G80"/>
    <mergeCell ref="R73:R74"/>
    <mergeCell ref="V73:V74"/>
    <mergeCell ref="W73:W74"/>
    <mergeCell ref="X73:X74"/>
    <mergeCell ref="Y73:Y74"/>
    <mergeCell ref="Z73:Z74"/>
    <mergeCell ref="I73:I74"/>
    <mergeCell ref="J73:J74"/>
    <mergeCell ref="N73:N74"/>
    <mergeCell ref="O73:O74"/>
    <mergeCell ref="P73:P74"/>
    <mergeCell ref="Q73:Q74"/>
    <mergeCell ref="V75:V76"/>
    <mergeCell ref="W75:W76"/>
    <mergeCell ref="X75:X76"/>
    <mergeCell ref="Y75:Y76"/>
    <mergeCell ref="W91:W92"/>
    <mergeCell ref="X91:X92"/>
    <mergeCell ref="J91:J92"/>
    <mergeCell ref="N91:N92"/>
    <mergeCell ref="O91:O92"/>
    <mergeCell ref="P91:P92"/>
    <mergeCell ref="Q91:Q92"/>
    <mergeCell ref="R91:R92"/>
    <mergeCell ref="V91:V92"/>
    <mergeCell ref="X81:X82"/>
    <mergeCell ref="W83:W84"/>
    <mergeCell ref="X83:X84"/>
    <mergeCell ref="V83:V84"/>
    <mergeCell ref="W85:W86"/>
    <mergeCell ref="X85:X86"/>
    <mergeCell ref="K77:K78"/>
    <mergeCell ref="M77:M78"/>
    <mergeCell ref="S77:S78"/>
    <mergeCell ref="U77:U78"/>
    <mergeCell ref="Q83:Q84"/>
    <mergeCell ref="R83:R84"/>
    <mergeCell ref="J83:J84"/>
    <mergeCell ref="N111:N113"/>
    <mergeCell ref="N114:N116"/>
    <mergeCell ref="N117:N119"/>
    <mergeCell ref="O114:O116"/>
    <mergeCell ref="P114:P116"/>
    <mergeCell ref="O117:O119"/>
    <mergeCell ref="P117:P119"/>
    <mergeCell ref="Q114:Q116"/>
    <mergeCell ref="R114:R116"/>
    <mergeCell ref="Q117:Q119"/>
    <mergeCell ref="R117:R119"/>
    <mergeCell ref="J111:J113"/>
    <mergeCell ref="O111:O113"/>
    <mergeCell ref="P111:P113"/>
    <mergeCell ref="Q111:Q113"/>
    <mergeCell ref="R111:R113"/>
    <mergeCell ref="A69:A70"/>
    <mergeCell ref="A71:A72"/>
    <mergeCell ref="B71:B72"/>
    <mergeCell ref="C71:C72"/>
    <mergeCell ref="D71:D72"/>
    <mergeCell ref="E71:E72"/>
    <mergeCell ref="A73:A77"/>
    <mergeCell ref="I71:I72"/>
    <mergeCell ref="A89:A90"/>
    <mergeCell ref="A91:A92"/>
    <mergeCell ref="B91:B92"/>
    <mergeCell ref="C91:C92"/>
    <mergeCell ref="D91:D92"/>
    <mergeCell ref="E91:E92"/>
    <mergeCell ref="A93:A97"/>
    <mergeCell ref="A99:A100"/>
    <mergeCell ref="V111:V113"/>
    <mergeCell ref="W111:W113"/>
    <mergeCell ref="V114:V116"/>
    <mergeCell ref="W114:W116"/>
    <mergeCell ref="X114:X116"/>
    <mergeCell ref="Y114:Y116"/>
    <mergeCell ref="Z114:Z116"/>
    <mergeCell ref="AW117:AW119"/>
    <mergeCell ref="AX117:AX119"/>
    <mergeCell ref="BB117:BB119"/>
    <mergeCell ref="BC117:BC119"/>
    <mergeCell ref="BD117:BD119"/>
    <mergeCell ref="AM117:AM119"/>
    <mergeCell ref="AN117:AN119"/>
    <mergeCell ref="AO117:AO119"/>
    <mergeCell ref="AP117:AP119"/>
    <mergeCell ref="AT117:AT119"/>
    <mergeCell ref="AU117:AU119"/>
    <mergeCell ref="AV117:AV119"/>
    <mergeCell ref="AX114:AX116"/>
    <mergeCell ref="BB114:BB116"/>
    <mergeCell ref="BC114:BC116"/>
    <mergeCell ref="BD114:BD116"/>
    <mergeCell ref="AN114:AN116"/>
    <mergeCell ref="AO114:AO116"/>
    <mergeCell ref="AP114:AP116"/>
    <mergeCell ref="AT114:AT116"/>
    <mergeCell ref="AU114:AU116"/>
    <mergeCell ref="AV114:AV116"/>
    <mergeCell ref="AW114:AW116"/>
    <mergeCell ref="AL114:AL116"/>
    <mergeCell ref="AL117:AL119"/>
    <mergeCell ref="AY120:AY121"/>
    <mergeCell ref="BA120:BA121"/>
    <mergeCell ref="K120:K121"/>
    <mergeCell ref="M120:M121"/>
    <mergeCell ref="S120:S121"/>
    <mergeCell ref="U120:U121"/>
    <mergeCell ref="AA120:AA121"/>
    <mergeCell ref="AC120:AC121"/>
    <mergeCell ref="AI120:AI121"/>
    <mergeCell ref="Y122:AF122"/>
    <mergeCell ref="AG122:AN122"/>
    <mergeCell ref="AO122:AV122"/>
    <mergeCell ref="AW122:BD122"/>
    <mergeCell ref="B122:B123"/>
    <mergeCell ref="C122:C123"/>
    <mergeCell ref="D122:D123"/>
    <mergeCell ref="E122:H122"/>
    <mergeCell ref="I122:P122"/>
    <mergeCell ref="Q122:X122"/>
    <mergeCell ref="F123:G123"/>
    <mergeCell ref="A122:A123"/>
    <mergeCell ref="A124:A126"/>
    <mergeCell ref="B124:B126"/>
    <mergeCell ref="C124:C126"/>
    <mergeCell ref="D124:D126"/>
    <mergeCell ref="E124:E126"/>
    <mergeCell ref="I124:I126"/>
    <mergeCell ref="V117:V119"/>
    <mergeCell ref="W117:W119"/>
    <mergeCell ref="X117:X119"/>
    <mergeCell ref="Y117:Y119"/>
    <mergeCell ref="Z117:Z119"/>
    <mergeCell ref="AD117:AD119"/>
    <mergeCell ref="AE117:AE119"/>
    <mergeCell ref="AV124:AV126"/>
    <mergeCell ref="AW124:AW126"/>
    <mergeCell ref="AX124:AX126"/>
    <mergeCell ref="J124:J126"/>
    <mergeCell ref="AK120:AK121"/>
    <mergeCell ref="AQ120:AQ121"/>
    <mergeCell ref="AS120:AS121"/>
    <mergeCell ref="A114:A118"/>
    <mergeCell ref="J114:J116"/>
    <mergeCell ref="I114:I116"/>
    <mergeCell ref="I117:I119"/>
    <mergeCell ref="J117:J119"/>
    <mergeCell ref="AL124:AL126"/>
    <mergeCell ref="AM124:AM126"/>
    <mergeCell ref="Y124:Y126"/>
    <mergeCell ref="Z124:Z126"/>
    <mergeCell ref="AD124:AD126"/>
    <mergeCell ref="AE124:AE126"/>
    <mergeCell ref="AF117:AF119"/>
    <mergeCell ref="AG117:AG119"/>
    <mergeCell ref="AN124:AN126"/>
    <mergeCell ref="AO124:AO126"/>
    <mergeCell ref="AP124:AP126"/>
    <mergeCell ref="AT124:AT126"/>
    <mergeCell ref="AU124:AU126"/>
    <mergeCell ref="AE127:AE129"/>
    <mergeCell ref="AF127:AF129"/>
    <mergeCell ref="AG127:AG129"/>
    <mergeCell ref="AH127:AH129"/>
    <mergeCell ref="AL127:AL129"/>
    <mergeCell ref="AM127:AM129"/>
    <mergeCell ref="AN127:AN129"/>
    <mergeCell ref="AO127:AO129"/>
    <mergeCell ref="AP127:AP129"/>
    <mergeCell ref="AT127:AT129"/>
    <mergeCell ref="AU127:AU129"/>
    <mergeCell ref="AF124:AF126"/>
    <mergeCell ref="AG124:AG126"/>
    <mergeCell ref="AH124:AH126"/>
    <mergeCell ref="BB127:BB129"/>
    <mergeCell ref="BC127:BC129"/>
    <mergeCell ref="BD127:BD129"/>
    <mergeCell ref="AP130:AP132"/>
    <mergeCell ref="AT130:AT132"/>
    <mergeCell ref="AU130:AU132"/>
    <mergeCell ref="AV130:AV132"/>
    <mergeCell ref="BD130:BD132"/>
    <mergeCell ref="W124:W126"/>
    <mergeCell ref="X124:X126"/>
    <mergeCell ref="V130:V132"/>
    <mergeCell ref="W130:W132"/>
    <mergeCell ref="X130:X132"/>
    <mergeCell ref="Y130:Y132"/>
    <mergeCell ref="Z130:Z132"/>
    <mergeCell ref="BB124:BB126"/>
    <mergeCell ref="BC124:BC126"/>
    <mergeCell ref="BD124:BD126"/>
    <mergeCell ref="AV127:AV129"/>
    <mergeCell ref="AW127:AW129"/>
    <mergeCell ref="AX127:AX129"/>
    <mergeCell ref="I127:I129"/>
    <mergeCell ref="J127:J129"/>
    <mergeCell ref="I130:I132"/>
    <mergeCell ref="J130:J132"/>
    <mergeCell ref="N127:N129"/>
    <mergeCell ref="O127:O129"/>
    <mergeCell ref="N130:N132"/>
    <mergeCell ref="O130:O132"/>
    <mergeCell ref="P127:P129"/>
    <mergeCell ref="Q127:Q129"/>
    <mergeCell ref="P130:P132"/>
    <mergeCell ref="Q130:Q132"/>
    <mergeCell ref="R130:R132"/>
    <mergeCell ref="N124:N126"/>
    <mergeCell ref="O124:O126"/>
    <mergeCell ref="P124:P126"/>
    <mergeCell ref="Q124:Q126"/>
    <mergeCell ref="R124:R126"/>
    <mergeCell ref="R127:R129"/>
    <mergeCell ref="V124:V126"/>
    <mergeCell ref="V127:V129"/>
    <mergeCell ref="W127:W129"/>
    <mergeCell ref="X127:X129"/>
    <mergeCell ref="Y127:Y129"/>
    <mergeCell ref="Z127:Z129"/>
    <mergeCell ref="AD127:AD129"/>
    <mergeCell ref="AW130:AW132"/>
    <mergeCell ref="AX130:AX132"/>
    <mergeCell ref="AL137:AL138"/>
    <mergeCell ref="AM137:AM138"/>
    <mergeCell ref="Y137:Y138"/>
    <mergeCell ref="Z137:Z138"/>
    <mergeCell ref="AD137:AD138"/>
    <mergeCell ref="AE137:AE138"/>
    <mergeCell ref="AF137:AF138"/>
    <mergeCell ref="AG137:AG138"/>
    <mergeCell ref="AH137:AH138"/>
    <mergeCell ref="AD130:AD132"/>
    <mergeCell ref="AE130:AE132"/>
    <mergeCell ref="AF130:AF132"/>
    <mergeCell ref="AG130:AG132"/>
    <mergeCell ref="AH130:AH132"/>
    <mergeCell ref="AL130:AL132"/>
    <mergeCell ref="AM130:AM132"/>
    <mergeCell ref="AK133:AK134"/>
    <mergeCell ref="AQ133:AQ134"/>
    <mergeCell ref="AS133:AS134"/>
    <mergeCell ref="W137:W138"/>
    <mergeCell ref="X137:X138"/>
    <mergeCell ref="K133:K134"/>
    <mergeCell ref="M133:M134"/>
    <mergeCell ref="S133:S134"/>
    <mergeCell ref="U133:U134"/>
    <mergeCell ref="AA133:AA134"/>
    <mergeCell ref="AC133:AC134"/>
    <mergeCell ref="AI133:AI134"/>
    <mergeCell ref="Y135:AF135"/>
    <mergeCell ref="AG135:AN135"/>
    <mergeCell ref="AO135:AV135"/>
    <mergeCell ref="AW135:BD135"/>
    <mergeCell ref="A135:A136"/>
    <mergeCell ref="A137:A138"/>
    <mergeCell ref="B137:B138"/>
    <mergeCell ref="C137:C138"/>
    <mergeCell ref="D137:D138"/>
    <mergeCell ref="E137:E138"/>
    <mergeCell ref="I137:I138"/>
    <mergeCell ref="B135:B136"/>
    <mergeCell ref="C135:C136"/>
    <mergeCell ref="D135:D136"/>
    <mergeCell ref="E135:H135"/>
    <mergeCell ref="I135:P135"/>
    <mergeCell ref="Q135:X135"/>
    <mergeCell ref="F136:G136"/>
    <mergeCell ref="AV137:AV138"/>
    <mergeCell ref="AW137:AW138"/>
    <mergeCell ref="AX137:AX138"/>
    <mergeCell ref="BB137:BB138"/>
    <mergeCell ref="BC137:BC138"/>
    <mergeCell ref="N141:N142"/>
    <mergeCell ref="O141:O142"/>
    <mergeCell ref="BD137:BD138"/>
    <mergeCell ref="AN130:AN132"/>
    <mergeCell ref="AO130:AO132"/>
    <mergeCell ref="AN137:AN138"/>
    <mergeCell ref="AO137:AO138"/>
    <mergeCell ref="AP137:AP138"/>
    <mergeCell ref="AT137:AT138"/>
    <mergeCell ref="AU137:AU138"/>
    <mergeCell ref="AE139:AE140"/>
    <mergeCell ref="AF139:AF140"/>
    <mergeCell ref="AG139:AG140"/>
    <mergeCell ref="AH139:AH140"/>
    <mergeCell ref="AL139:AL140"/>
    <mergeCell ref="AM139:AM140"/>
    <mergeCell ref="AN139:AN140"/>
    <mergeCell ref="AO139:AO140"/>
    <mergeCell ref="AP139:AP140"/>
    <mergeCell ref="AT139:AT140"/>
    <mergeCell ref="AU139:AU140"/>
    <mergeCell ref="AV139:AV140"/>
    <mergeCell ref="AW139:AW140"/>
    <mergeCell ref="AX139:AX140"/>
    <mergeCell ref="BB139:BB140"/>
    <mergeCell ref="BC139:BC140"/>
    <mergeCell ref="BD139:BD140"/>
    <mergeCell ref="AY133:AY134"/>
    <mergeCell ref="BA133:BA134"/>
    <mergeCell ref="BB130:BB132"/>
    <mergeCell ref="BC130:BC132"/>
    <mergeCell ref="Q141:Q142"/>
  </mergeCells>
  <hyperlinks>
    <hyperlink ref="E38" r:id="rId1"/>
    <hyperlink ref="E39" r:id="rId2"/>
    <hyperlink ref="E51" r:id="rId3"/>
    <hyperlink ref="E52" r:id="rId4"/>
    <hyperlink ref="E63" r:id="rId5"/>
    <hyperlink ref="E64" r:id="rId6"/>
    <hyperlink ref="E73" r:id="rId7"/>
    <hyperlink ref="E74" r:id="rId8"/>
    <hyperlink ref="E83" r:id="rId9"/>
    <hyperlink ref="E84" r:id="rId10"/>
    <hyperlink ref="E93" r:id="rId11"/>
    <hyperlink ref="E94" r:id="rId12"/>
    <hyperlink ref="E103" r:id="rId13"/>
    <hyperlink ref="E104" r:id="rId14"/>
    <hyperlink ref="E114" r:id="rId15"/>
    <hyperlink ref="E115" r:id="rId16"/>
    <hyperlink ref="E127" r:id="rId17"/>
    <hyperlink ref="E128" r:id="rId18"/>
    <hyperlink ref="E139" r:id="rId19"/>
    <hyperlink ref="E140" r:id="rId20"/>
    <hyperlink ref="E150" r:id="rId21"/>
    <hyperlink ref="E151" r:id="rId22"/>
    <hyperlink ref="E163" r:id="rId23"/>
    <hyperlink ref="E164" r:id="rId24"/>
  </hyperlinks>
  <pageMargins left="0.7" right="0.7" top="0.75" bottom="0.75" header="0.3" footer="0.3"/>
  <pageSetup orientation="portrait" r:id="rId25"/>
  <drawing r:id="rId26"/>
  <legacyDrawing r:id="rId2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B1:BN168"/>
  <sheetViews>
    <sheetView topLeftCell="A145" zoomScaleNormal="100" workbookViewId="0">
      <selection activeCell="E164" sqref="E164"/>
    </sheetView>
  </sheetViews>
  <sheetFormatPr baseColWidth="10" defaultColWidth="12.5703125" defaultRowHeight="15.75" customHeight="1" x14ac:dyDescent="0.2"/>
  <cols>
    <col min="1" max="1" width="4.5703125" customWidth="1"/>
    <col min="2" max="2" width="17.28515625" customWidth="1"/>
    <col min="3" max="3" width="20" customWidth="1"/>
    <col min="4" max="4" width="14.5703125" customWidth="1"/>
    <col min="5" max="5" width="20.42578125" customWidth="1"/>
    <col min="6" max="6" width="21.42578125" customWidth="1"/>
    <col min="7" max="7" width="18.28515625" customWidth="1"/>
    <col min="8" max="8" width="18.7109375" customWidth="1"/>
    <col min="9" max="9" width="22.140625" customWidth="1"/>
    <col min="10" max="10" width="16.7109375" customWidth="1"/>
    <col min="11" max="11" width="17.5703125" customWidth="1"/>
    <col min="12" max="12" width="16.85546875" customWidth="1"/>
    <col min="13" max="13" width="14.85546875" customWidth="1"/>
    <col min="14" max="14" width="15.85546875" customWidth="1"/>
    <col min="15" max="15" width="17.7109375" customWidth="1"/>
    <col min="17" max="17" width="19" customWidth="1"/>
    <col min="18" max="18" width="17.42578125" customWidth="1"/>
    <col min="19" max="19" width="18.42578125" customWidth="1"/>
    <col min="20" max="20" width="17.85546875" customWidth="1"/>
    <col min="21" max="21" width="20" customWidth="1"/>
    <col min="22" max="22" width="19.28515625" customWidth="1"/>
    <col min="23" max="23" width="18.7109375" customWidth="1"/>
    <col min="24" max="24" width="18.28515625" customWidth="1"/>
    <col min="25" max="25" width="20.42578125" customWidth="1"/>
    <col min="26" max="26" width="19.7109375" customWidth="1"/>
    <col min="27" max="27" width="18.85546875" customWidth="1"/>
    <col min="28" max="28" width="20" customWidth="1"/>
    <col min="29" max="29" width="21.5703125" customWidth="1"/>
  </cols>
  <sheetData>
    <row r="1" spans="2:66" ht="15.75" customHeight="1" thickBot="1" x14ac:dyDescent="0.25"/>
    <row r="2" spans="2:66" ht="24" customHeight="1" x14ac:dyDescent="0.2">
      <c r="B2" s="466" t="s">
        <v>223</v>
      </c>
      <c r="C2" s="471"/>
      <c r="D2" s="471"/>
      <c r="E2" s="471"/>
      <c r="F2" s="471"/>
      <c r="G2" s="471"/>
      <c r="H2" s="471"/>
      <c r="I2" s="467" t="s">
        <v>121</v>
      </c>
      <c r="J2" s="473"/>
      <c r="K2" s="473"/>
      <c r="L2" s="473"/>
      <c r="M2" s="473"/>
      <c r="N2" s="474"/>
    </row>
    <row r="3" spans="2:66" ht="30" customHeight="1" x14ac:dyDescent="0.2">
      <c r="B3" s="216" t="s">
        <v>45</v>
      </c>
      <c r="C3" s="216" t="s">
        <v>47</v>
      </c>
      <c r="D3" s="216" t="s">
        <v>48</v>
      </c>
      <c r="E3" s="216" t="s">
        <v>49</v>
      </c>
      <c r="F3" s="216" t="s">
        <v>50</v>
      </c>
      <c r="G3" s="216" t="s">
        <v>51</v>
      </c>
      <c r="H3" s="217" t="s">
        <v>122</v>
      </c>
      <c r="I3" s="468" t="s">
        <v>123</v>
      </c>
      <c r="J3" s="475"/>
      <c r="K3" s="475"/>
      <c r="L3" s="475"/>
      <c r="M3" s="475"/>
      <c r="N3" s="476"/>
    </row>
    <row r="4" spans="2:66" ht="30" customHeight="1" x14ac:dyDescent="0.2">
      <c r="B4" s="218" t="s">
        <v>52</v>
      </c>
      <c r="C4" s="219">
        <v>1000000</v>
      </c>
      <c r="D4" s="218" t="s">
        <v>54</v>
      </c>
      <c r="E4" s="218" t="s">
        <v>55</v>
      </c>
      <c r="F4" s="220" t="s">
        <v>56</v>
      </c>
      <c r="G4" s="220" t="s">
        <v>56</v>
      </c>
      <c r="H4" s="221" t="s">
        <v>124</v>
      </c>
      <c r="I4" s="477"/>
      <c r="J4" s="478"/>
      <c r="K4" s="478"/>
      <c r="L4" s="478"/>
      <c r="M4" s="478"/>
      <c r="N4" s="479"/>
    </row>
    <row r="5" spans="2:66" ht="27" customHeight="1" x14ac:dyDescent="0.2">
      <c r="B5" s="218" t="s">
        <v>57</v>
      </c>
      <c r="C5" s="219">
        <v>2000000</v>
      </c>
      <c r="D5" s="218" t="s">
        <v>54</v>
      </c>
      <c r="E5" s="218" t="s">
        <v>55</v>
      </c>
      <c r="F5" s="218" t="s">
        <v>56</v>
      </c>
      <c r="G5" s="218" t="s">
        <v>56</v>
      </c>
      <c r="H5" s="221" t="s">
        <v>125</v>
      </c>
      <c r="I5" s="477"/>
      <c r="J5" s="478"/>
      <c r="K5" s="478"/>
      <c r="L5" s="478"/>
      <c r="M5" s="478"/>
      <c r="N5" s="479"/>
    </row>
    <row r="6" spans="2:66" ht="28.5" customHeight="1" x14ac:dyDescent="0.2">
      <c r="B6" s="220" t="s">
        <v>59</v>
      </c>
      <c r="C6" s="222">
        <v>1000000</v>
      </c>
      <c r="D6" s="220" t="s">
        <v>54</v>
      </c>
      <c r="E6" s="220" t="s">
        <v>55</v>
      </c>
      <c r="F6" s="220" t="s">
        <v>61</v>
      </c>
      <c r="G6" s="220" t="s">
        <v>56</v>
      </c>
      <c r="H6" s="223" t="s">
        <v>126</v>
      </c>
      <c r="I6" s="477"/>
      <c r="J6" s="478"/>
      <c r="K6" s="478"/>
      <c r="L6" s="478"/>
      <c r="M6" s="478"/>
      <c r="N6" s="479"/>
    </row>
    <row r="7" spans="2:66" ht="41.25" customHeight="1" x14ac:dyDescent="0.2">
      <c r="B7" s="220" t="s">
        <v>62</v>
      </c>
      <c r="C7" s="222">
        <v>2000000</v>
      </c>
      <c r="D7" s="220" t="s">
        <v>54</v>
      </c>
      <c r="E7" s="220" t="s">
        <v>55</v>
      </c>
      <c r="F7" s="220" t="s">
        <v>61</v>
      </c>
      <c r="G7" s="220" t="s">
        <v>56</v>
      </c>
      <c r="H7" s="221" t="s">
        <v>127</v>
      </c>
      <c r="I7" s="477"/>
      <c r="J7" s="478"/>
      <c r="K7" s="478"/>
      <c r="L7" s="478"/>
      <c r="M7" s="478"/>
      <c r="N7" s="479"/>
    </row>
    <row r="8" spans="2:66" ht="30" customHeight="1" x14ac:dyDescent="0.2">
      <c r="B8" s="224" t="s">
        <v>128</v>
      </c>
      <c r="C8" s="225">
        <v>1000000</v>
      </c>
      <c r="D8" s="224" t="s">
        <v>54</v>
      </c>
      <c r="E8" s="224" t="s">
        <v>55</v>
      </c>
      <c r="F8" s="224" t="s">
        <v>65</v>
      </c>
      <c r="G8" s="224" t="s">
        <v>56</v>
      </c>
      <c r="H8" s="226" t="s">
        <v>129</v>
      </c>
      <c r="I8" s="477"/>
      <c r="J8" s="478"/>
      <c r="K8" s="478"/>
      <c r="L8" s="478"/>
      <c r="M8" s="478"/>
      <c r="N8" s="479"/>
    </row>
    <row r="9" spans="2:66" ht="30" customHeight="1" x14ac:dyDescent="0.2">
      <c r="B9" s="218" t="s">
        <v>130</v>
      </c>
      <c r="C9" s="219">
        <v>2000000</v>
      </c>
      <c r="D9" s="218" t="s">
        <v>54</v>
      </c>
      <c r="E9" s="218" t="s">
        <v>55</v>
      </c>
      <c r="F9" s="218" t="s">
        <v>65</v>
      </c>
      <c r="G9" s="218" t="s">
        <v>56</v>
      </c>
      <c r="H9" s="221" t="s">
        <v>131</v>
      </c>
      <c r="I9" s="477"/>
      <c r="J9" s="478"/>
      <c r="K9" s="478"/>
      <c r="L9" s="478"/>
      <c r="M9" s="478"/>
      <c r="N9" s="479"/>
    </row>
    <row r="10" spans="2:66" ht="49.5" customHeight="1" thickBot="1" x14ac:dyDescent="0.25">
      <c r="B10" s="216" t="s">
        <v>132</v>
      </c>
      <c r="C10" s="216" t="s">
        <v>133</v>
      </c>
      <c r="D10" s="469" t="s">
        <v>134</v>
      </c>
      <c r="E10" s="357"/>
      <c r="F10" s="470" t="s">
        <v>135</v>
      </c>
      <c r="G10" s="472"/>
      <c r="H10" s="472"/>
      <c r="I10" s="480"/>
      <c r="J10" s="481"/>
      <c r="K10" s="481"/>
      <c r="L10" s="481"/>
      <c r="M10" s="481"/>
      <c r="N10" s="482"/>
    </row>
    <row r="11" spans="2:66" ht="12.75" x14ac:dyDescent="0.2">
      <c r="B11" s="286"/>
      <c r="C11" s="286"/>
      <c r="D11" s="286"/>
      <c r="E11" s="286"/>
      <c r="F11" s="286"/>
      <c r="G11" s="286"/>
      <c r="H11" s="286"/>
      <c r="I11" s="286"/>
      <c r="M11" s="179"/>
      <c r="N11" s="179"/>
      <c r="O11" s="179"/>
      <c r="P11" s="179"/>
    </row>
    <row r="12" spans="2:66" ht="12.75" x14ac:dyDescent="0.2">
      <c r="B12" s="489"/>
      <c r="C12" s="489"/>
      <c r="D12" s="489"/>
      <c r="E12" s="489"/>
      <c r="F12" s="489"/>
      <c r="G12" s="489"/>
      <c r="H12" s="489"/>
      <c r="I12" s="489"/>
    </row>
    <row r="13" spans="2:66" ht="12.75" x14ac:dyDescent="0.2">
      <c r="B13" s="465" t="s">
        <v>136</v>
      </c>
      <c r="C13" s="455" t="s">
        <v>137</v>
      </c>
      <c r="D13" s="409"/>
      <c r="E13" s="409"/>
      <c r="F13" s="409"/>
      <c r="G13" s="409"/>
      <c r="H13" s="409"/>
      <c r="I13" s="409"/>
      <c r="J13" s="409"/>
      <c r="K13" s="409"/>
      <c r="L13" s="357"/>
      <c r="M13" s="444" t="s">
        <v>122</v>
      </c>
      <c r="N13" s="411" t="s">
        <v>138</v>
      </c>
      <c r="O13" s="357"/>
      <c r="P13" s="444" t="s">
        <v>122</v>
      </c>
      <c r="Q13" s="411" t="s">
        <v>139</v>
      </c>
      <c r="R13" s="357"/>
      <c r="S13" s="412" t="s">
        <v>140</v>
      </c>
      <c r="T13" s="409"/>
      <c r="U13" s="409"/>
      <c r="V13" s="409"/>
      <c r="W13" s="409"/>
      <c r="X13" s="409"/>
      <c r="Y13" s="409"/>
      <c r="Z13" s="357"/>
      <c r="AA13" s="412" t="s">
        <v>141</v>
      </c>
      <c r="AB13" s="409"/>
      <c r="AC13" s="409"/>
      <c r="AD13" s="409"/>
      <c r="AE13" s="409"/>
      <c r="AF13" s="409"/>
      <c r="AG13" s="409"/>
      <c r="AH13" s="357"/>
      <c r="AI13" s="413" t="s">
        <v>142</v>
      </c>
      <c r="AJ13" s="409"/>
      <c r="AK13" s="409"/>
      <c r="AL13" s="409"/>
      <c r="AM13" s="409"/>
      <c r="AN13" s="409"/>
      <c r="AO13" s="409"/>
      <c r="AP13" s="357"/>
      <c r="AQ13" s="413" t="s">
        <v>143</v>
      </c>
      <c r="AR13" s="409"/>
      <c r="AS13" s="409"/>
      <c r="AT13" s="409"/>
      <c r="AU13" s="409"/>
      <c r="AV13" s="409"/>
      <c r="AW13" s="409"/>
      <c r="AX13" s="357"/>
      <c r="AY13" s="408" t="s">
        <v>144</v>
      </c>
      <c r="AZ13" s="409"/>
      <c r="BA13" s="409"/>
      <c r="BB13" s="409"/>
      <c r="BC13" s="409"/>
      <c r="BD13" s="409"/>
      <c r="BE13" s="409"/>
      <c r="BF13" s="357"/>
      <c r="BG13" s="408" t="s">
        <v>145</v>
      </c>
      <c r="BH13" s="409"/>
      <c r="BI13" s="409"/>
      <c r="BJ13" s="409"/>
      <c r="BK13" s="409"/>
      <c r="BL13" s="409"/>
      <c r="BM13" s="409"/>
      <c r="BN13" s="357"/>
    </row>
    <row r="14" spans="2:66" ht="12.75" x14ac:dyDescent="0.2">
      <c r="B14" s="325"/>
      <c r="C14" s="227" t="s">
        <v>146</v>
      </c>
      <c r="D14" s="228" t="s">
        <v>147</v>
      </c>
      <c r="E14" s="228" t="s">
        <v>148</v>
      </c>
      <c r="F14" s="456" t="s">
        <v>149</v>
      </c>
      <c r="G14" s="350"/>
      <c r="H14" s="350"/>
      <c r="I14" s="350"/>
      <c r="J14" s="350"/>
      <c r="K14" s="350"/>
      <c r="L14" s="335"/>
      <c r="M14" s="325"/>
      <c r="N14" s="229" t="s">
        <v>150</v>
      </c>
      <c r="O14" s="229" t="s">
        <v>151</v>
      </c>
      <c r="P14" s="325"/>
      <c r="Q14" s="229" t="s">
        <v>150</v>
      </c>
      <c r="R14" s="229" t="s">
        <v>151</v>
      </c>
      <c r="S14" s="404"/>
      <c r="T14" s="405"/>
      <c r="U14" s="405"/>
      <c r="V14" s="405"/>
      <c r="W14" s="405"/>
      <c r="X14" s="405"/>
      <c r="Y14" s="405"/>
      <c r="Z14" s="392"/>
      <c r="AA14" s="404"/>
      <c r="AB14" s="405"/>
      <c r="AC14" s="405"/>
      <c r="AD14" s="405"/>
      <c r="AE14" s="405"/>
      <c r="AF14" s="405"/>
      <c r="AG14" s="405"/>
      <c r="AH14" s="392"/>
      <c r="AI14" s="404"/>
      <c r="AJ14" s="405"/>
      <c r="AK14" s="405"/>
      <c r="AL14" s="405"/>
      <c r="AM14" s="405"/>
      <c r="AN14" s="405"/>
      <c r="AO14" s="405"/>
      <c r="AP14" s="392"/>
      <c r="AQ14" s="404"/>
      <c r="AR14" s="405"/>
      <c r="AS14" s="405"/>
      <c r="AT14" s="405"/>
      <c r="AU14" s="405"/>
      <c r="AV14" s="405"/>
      <c r="AW14" s="405"/>
      <c r="AX14" s="392"/>
      <c r="AY14" s="404"/>
      <c r="AZ14" s="405"/>
      <c r="BA14" s="405"/>
      <c r="BB14" s="405"/>
      <c r="BC14" s="405"/>
      <c r="BD14" s="405"/>
      <c r="BE14" s="405"/>
      <c r="BF14" s="392"/>
      <c r="BG14" s="404"/>
      <c r="BH14" s="405"/>
      <c r="BI14" s="405"/>
      <c r="BJ14" s="405"/>
      <c r="BK14" s="405"/>
      <c r="BL14" s="405"/>
      <c r="BM14" s="405"/>
      <c r="BN14" s="392"/>
    </row>
    <row r="15" spans="2:66" ht="20.25" customHeight="1" x14ac:dyDescent="0.2">
      <c r="B15" s="464" t="s">
        <v>152</v>
      </c>
      <c r="C15" s="457" t="s">
        <v>153</v>
      </c>
      <c r="D15" s="462" t="s">
        <v>154</v>
      </c>
      <c r="E15" s="230" t="s">
        <v>155</v>
      </c>
      <c r="F15" s="463" t="s">
        <v>156</v>
      </c>
      <c r="G15" s="458" t="s">
        <v>157</v>
      </c>
      <c r="H15" s="459" t="s">
        <v>158</v>
      </c>
      <c r="I15" s="392"/>
      <c r="J15" s="460" t="s">
        <v>159</v>
      </c>
      <c r="K15" s="392"/>
      <c r="L15" s="461" t="s">
        <v>160</v>
      </c>
      <c r="M15" s="144" t="s">
        <v>124</v>
      </c>
      <c r="N15" s="144">
        <v>2228</v>
      </c>
      <c r="O15" s="144">
        <v>1548</v>
      </c>
      <c r="P15" s="144" t="s">
        <v>124</v>
      </c>
      <c r="Q15" s="144">
        <v>2625</v>
      </c>
      <c r="R15" s="144">
        <v>1769</v>
      </c>
      <c r="S15" s="406"/>
      <c r="T15" s="358"/>
      <c r="U15" s="358"/>
      <c r="V15" s="358"/>
      <c r="W15" s="358"/>
      <c r="X15" s="358"/>
      <c r="Y15" s="358"/>
      <c r="Z15" s="359"/>
      <c r="AA15" s="406"/>
      <c r="AB15" s="358"/>
      <c r="AC15" s="358"/>
      <c r="AD15" s="358"/>
      <c r="AE15" s="358"/>
      <c r="AF15" s="358"/>
      <c r="AG15" s="358"/>
      <c r="AH15" s="359"/>
      <c r="AI15" s="406"/>
      <c r="AJ15" s="358"/>
      <c r="AK15" s="358"/>
      <c r="AL15" s="358"/>
      <c r="AM15" s="358"/>
      <c r="AN15" s="358"/>
      <c r="AO15" s="358"/>
      <c r="AP15" s="359"/>
      <c r="AQ15" s="406"/>
      <c r="AR15" s="358"/>
      <c r="AS15" s="358"/>
      <c r="AT15" s="358"/>
      <c r="AU15" s="358"/>
      <c r="AV15" s="358"/>
      <c r="AW15" s="358"/>
      <c r="AX15" s="359"/>
      <c r="AY15" s="406"/>
      <c r="AZ15" s="358"/>
      <c r="BA15" s="358"/>
      <c r="BB15" s="358"/>
      <c r="BC15" s="358"/>
      <c r="BD15" s="358"/>
      <c r="BE15" s="358"/>
      <c r="BF15" s="359"/>
      <c r="BG15" s="406"/>
      <c r="BH15" s="358"/>
      <c r="BI15" s="358"/>
      <c r="BJ15" s="358"/>
      <c r="BK15" s="358"/>
      <c r="BL15" s="358"/>
      <c r="BM15" s="358"/>
      <c r="BN15" s="359"/>
    </row>
    <row r="16" spans="2:66" ht="19.5" customHeight="1" x14ac:dyDescent="0.2">
      <c r="B16" s="360"/>
      <c r="C16" s="359"/>
      <c r="D16" s="360"/>
      <c r="E16" s="230" t="s">
        <v>161</v>
      </c>
      <c r="F16" s="358"/>
      <c r="G16" s="406"/>
      <c r="H16" s="406"/>
      <c r="I16" s="359"/>
      <c r="J16" s="406"/>
      <c r="K16" s="359"/>
      <c r="L16" s="360"/>
      <c r="M16" s="287" t="s">
        <v>125</v>
      </c>
      <c r="N16" s="287">
        <v>2327</v>
      </c>
      <c r="O16" s="287">
        <v>1611</v>
      </c>
      <c r="P16" s="287" t="s">
        <v>125</v>
      </c>
      <c r="Q16" s="287">
        <v>2678</v>
      </c>
      <c r="R16" s="287">
        <v>1804</v>
      </c>
      <c r="S16" s="406"/>
      <c r="T16" s="358"/>
      <c r="U16" s="358"/>
      <c r="V16" s="358"/>
      <c r="W16" s="358"/>
      <c r="X16" s="358"/>
      <c r="Y16" s="358"/>
      <c r="Z16" s="359"/>
      <c r="AA16" s="406"/>
      <c r="AB16" s="358"/>
      <c r="AC16" s="358"/>
      <c r="AD16" s="358"/>
      <c r="AE16" s="358"/>
      <c r="AF16" s="358"/>
      <c r="AG16" s="358"/>
      <c r="AH16" s="359"/>
      <c r="AI16" s="406"/>
      <c r="AJ16" s="358"/>
      <c r="AK16" s="358"/>
      <c r="AL16" s="358"/>
      <c r="AM16" s="358"/>
      <c r="AN16" s="358"/>
      <c r="AO16" s="358"/>
      <c r="AP16" s="359"/>
      <c r="AQ16" s="406"/>
      <c r="AR16" s="358"/>
      <c r="AS16" s="358"/>
      <c r="AT16" s="358"/>
      <c r="AU16" s="358"/>
      <c r="AV16" s="358"/>
      <c r="AW16" s="358"/>
      <c r="AX16" s="359"/>
      <c r="AY16" s="406"/>
      <c r="AZ16" s="358"/>
      <c r="BA16" s="358"/>
      <c r="BB16" s="358"/>
      <c r="BC16" s="358"/>
      <c r="BD16" s="358"/>
      <c r="BE16" s="358"/>
      <c r="BF16" s="359"/>
      <c r="BG16" s="406"/>
      <c r="BH16" s="358"/>
      <c r="BI16" s="358"/>
      <c r="BJ16" s="358"/>
      <c r="BK16" s="358"/>
      <c r="BL16" s="358"/>
      <c r="BM16" s="358"/>
      <c r="BN16" s="359"/>
    </row>
    <row r="17" spans="2:66" ht="18.75" customHeight="1" x14ac:dyDescent="0.2">
      <c r="B17" s="360"/>
      <c r="C17" s="359"/>
      <c r="D17" s="360"/>
      <c r="E17" s="230" t="s">
        <v>162</v>
      </c>
      <c r="F17" s="358"/>
      <c r="G17" s="407"/>
      <c r="H17" s="407"/>
      <c r="I17" s="335"/>
      <c r="J17" s="407"/>
      <c r="K17" s="335"/>
      <c r="L17" s="325"/>
      <c r="M17" s="483" t="s">
        <v>126</v>
      </c>
      <c r="N17" s="483">
        <v>2331</v>
      </c>
      <c r="O17" s="483">
        <v>1615</v>
      </c>
      <c r="P17" s="483" t="s">
        <v>126</v>
      </c>
      <c r="Q17" s="483">
        <v>2741</v>
      </c>
      <c r="R17" s="484">
        <v>1858</v>
      </c>
      <c r="S17" s="406"/>
      <c r="T17" s="358"/>
      <c r="U17" s="358"/>
      <c r="V17" s="358"/>
      <c r="W17" s="358"/>
      <c r="X17" s="358"/>
      <c r="Y17" s="358"/>
      <c r="Z17" s="359"/>
      <c r="AA17" s="406"/>
      <c r="AB17" s="358"/>
      <c r="AC17" s="358"/>
      <c r="AD17" s="358"/>
      <c r="AE17" s="358"/>
      <c r="AF17" s="358"/>
      <c r="AG17" s="358"/>
      <c r="AH17" s="359"/>
      <c r="AI17" s="406"/>
      <c r="AJ17" s="358"/>
      <c r="AK17" s="358"/>
      <c r="AL17" s="358"/>
      <c r="AM17" s="358"/>
      <c r="AN17" s="358"/>
      <c r="AO17" s="358"/>
      <c r="AP17" s="359"/>
      <c r="AQ17" s="406"/>
      <c r="AR17" s="358"/>
      <c r="AS17" s="358"/>
      <c r="AT17" s="358"/>
      <c r="AU17" s="358"/>
      <c r="AV17" s="358"/>
      <c r="AW17" s="358"/>
      <c r="AX17" s="359"/>
      <c r="AY17" s="406"/>
      <c r="AZ17" s="358"/>
      <c r="BA17" s="358"/>
      <c r="BB17" s="358"/>
      <c r="BC17" s="358"/>
      <c r="BD17" s="358"/>
      <c r="BE17" s="358"/>
      <c r="BF17" s="359"/>
      <c r="BG17" s="406"/>
      <c r="BH17" s="358"/>
      <c r="BI17" s="358"/>
      <c r="BJ17" s="358"/>
      <c r="BK17" s="358"/>
      <c r="BL17" s="358"/>
      <c r="BM17" s="358"/>
      <c r="BN17" s="359"/>
    </row>
    <row r="18" spans="2:66" ht="19.5" customHeight="1" x14ac:dyDescent="0.2">
      <c r="B18" s="360"/>
      <c r="C18" s="359"/>
      <c r="D18" s="360"/>
      <c r="E18" s="230" t="s">
        <v>163</v>
      </c>
      <c r="F18" s="358"/>
      <c r="G18" s="460" t="s">
        <v>164</v>
      </c>
      <c r="H18" s="392"/>
      <c r="I18" s="461" t="s">
        <v>165</v>
      </c>
      <c r="J18" s="458" t="s">
        <v>166</v>
      </c>
      <c r="K18" s="392"/>
      <c r="L18" s="461" t="s">
        <v>167</v>
      </c>
      <c r="M18" s="287" t="s">
        <v>127</v>
      </c>
      <c r="N18" s="287">
        <v>2405</v>
      </c>
      <c r="O18" s="287">
        <v>1639</v>
      </c>
      <c r="P18" s="287" t="s">
        <v>127</v>
      </c>
      <c r="Q18" s="287">
        <v>2804</v>
      </c>
      <c r="R18" s="287">
        <v>1872</v>
      </c>
      <c r="S18" s="406"/>
      <c r="T18" s="358"/>
      <c r="U18" s="358"/>
      <c r="V18" s="358"/>
      <c r="W18" s="358"/>
      <c r="X18" s="358"/>
      <c r="Y18" s="358"/>
      <c r="Z18" s="359"/>
      <c r="AA18" s="406"/>
      <c r="AB18" s="358"/>
      <c r="AC18" s="358"/>
      <c r="AD18" s="358"/>
      <c r="AE18" s="358"/>
      <c r="AF18" s="358"/>
      <c r="AG18" s="358"/>
      <c r="AH18" s="359"/>
      <c r="AI18" s="406"/>
      <c r="AJ18" s="358"/>
      <c r="AK18" s="358"/>
      <c r="AL18" s="358"/>
      <c r="AM18" s="358"/>
      <c r="AN18" s="358"/>
      <c r="AO18" s="358"/>
      <c r="AP18" s="359"/>
      <c r="AQ18" s="406"/>
      <c r="AR18" s="358"/>
      <c r="AS18" s="358"/>
      <c r="AT18" s="358"/>
      <c r="AU18" s="358"/>
      <c r="AV18" s="358"/>
      <c r="AW18" s="358"/>
      <c r="AX18" s="359"/>
      <c r="AY18" s="406"/>
      <c r="AZ18" s="358"/>
      <c r="BA18" s="358"/>
      <c r="BB18" s="358"/>
      <c r="BC18" s="358"/>
      <c r="BD18" s="358"/>
      <c r="BE18" s="358"/>
      <c r="BF18" s="359"/>
      <c r="BG18" s="406"/>
      <c r="BH18" s="358"/>
      <c r="BI18" s="358"/>
      <c r="BJ18" s="358"/>
      <c r="BK18" s="358"/>
      <c r="BL18" s="358"/>
      <c r="BM18" s="358"/>
      <c r="BN18" s="359"/>
    </row>
    <row r="19" spans="2:66" ht="19.5" customHeight="1" x14ac:dyDescent="0.2">
      <c r="B19" s="360"/>
      <c r="C19" s="359"/>
      <c r="D19" s="360"/>
      <c r="E19" s="230" t="s">
        <v>168</v>
      </c>
      <c r="F19" s="358"/>
      <c r="G19" s="406"/>
      <c r="H19" s="359"/>
      <c r="I19" s="360"/>
      <c r="J19" s="406"/>
      <c r="K19" s="359"/>
      <c r="L19" s="360"/>
      <c r="M19" s="483" t="s">
        <v>129</v>
      </c>
      <c r="N19" s="483">
        <v>2276</v>
      </c>
      <c r="O19" s="483">
        <v>1599</v>
      </c>
      <c r="P19" s="483" t="s">
        <v>129</v>
      </c>
      <c r="Q19" s="483">
        <v>2635</v>
      </c>
      <c r="R19" s="483">
        <v>1817</v>
      </c>
      <c r="S19" s="406"/>
      <c r="T19" s="358"/>
      <c r="U19" s="358"/>
      <c r="V19" s="358"/>
      <c r="W19" s="358"/>
      <c r="X19" s="358"/>
      <c r="Y19" s="358"/>
      <c r="Z19" s="359"/>
      <c r="AA19" s="406"/>
      <c r="AB19" s="358"/>
      <c r="AC19" s="358"/>
      <c r="AD19" s="358"/>
      <c r="AE19" s="358"/>
      <c r="AF19" s="358"/>
      <c r="AG19" s="358"/>
      <c r="AH19" s="359"/>
      <c r="AI19" s="406"/>
      <c r="AJ19" s="358"/>
      <c r="AK19" s="358"/>
      <c r="AL19" s="358"/>
      <c r="AM19" s="358"/>
      <c r="AN19" s="358"/>
      <c r="AO19" s="358"/>
      <c r="AP19" s="359"/>
      <c r="AQ19" s="406"/>
      <c r="AR19" s="358"/>
      <c r="AS19" s="358"/>
      <c r="AT19" s="358"/>
      <c r="AU19" s="358"/>
      <c r="AV19" s="358"/>
      <c r="AW19" s="358"/>
      <c r="AX19" s="359"/>
      <c r="AY19" s="406"/>
      <c r="AZ19" s="358"/>
      <c r="BA19" s="358"/>
      <c r="BB19" s="358"/>
      <c r="BC19" s="358"/>
      <c r="BD19" s="358"/>
      <c r="BE19" s="358"/>
      <c r="BF19" s="359"/>
      <c r="BG19" s="406"/>
      <c r="BH19" s="358"/>
      <c r="BI19" s="358"/>
      <c r="BJ19" s="358"/>
      <c r="BK19" s="358"/>
      <c r="BL19" s="358"/>
      <c r="BM19" s="358"/>
      <c r="BN19" s="359"/>
    </row>
    <row r="20" spans="2:66" ht="22.5" customHeight="1" x14ac:dyDescent="0.2">
      <c r="B20" s="325"/>
      <c r="C20" s="335"/>
      <c r="D20" s="325"/>
      <c r="E20" s="230" t="s">
        <v>169</v>
      </c>
      <c r="F20" s="350"/>
      <c r="G20" s="407"/>
      <c r="H20" s="335"/>
      <c r="I20" s="325"/>
      <c r="J20" s="407"/>
      <c r="K20" s="335"/>
      <c r="L20" s="325"/>
      <c r="M20" s="144" t="s">
        <v>131</v>
      </c>
      <c r="N20" s="144">
        <v>2379</v>
      </c>
      <c r="O20" s="56">
        <v>1602</v>
      </c>
      <c r="P20" s="144" t="s">
        <v>131</v>
      </c>
      <c r="Q20" s="144">
        <v>2727</v>
      </c>
      <c r="R20" s="56">
        <v>1810</v>
      </c>
      <c r="S20" s="406"/>
      <c r="T20" s="358"/>
      <c r="U20" s="358"/>
      <c r="V20" s="358"/>
      <c r="W20" s="358"/>
      <c r="X20" s="358"/>
      <c r="Y20" s="358"/>
      <c r="Z20" s="359"/>
      <c r="AA20" s="406"/>
      <c r="AB20" s="358"/>
      <c r="AC20" s="358"/>
      <c r="AD20" s="358"/>
      <c r="AE20" s="358"/>
      <c r="AF20" s="358"/>
      <c r="AG20" s="358"/>
      <c r="AH20" s="359"/>
      <c r="AI20" s="406"/>
      <c r="AJ20" s="358"/>
      <c r="AK20" s="358"/>
      <c r="AL20" s="358"/>
      <c r="AM20" s="358"/>
      <c r="AN20" s="358"/>
      <c r="AO20" s="358"/>
      <c r="AP20" s="359"/>
      <c r="AQ20" s="406"/>
      <c r="AR20" s="358"/>
      <c r="AS20" s="358"/>
      <c r="AT20" s="358"/>
      <c r="AU20" s="358"/>
      <c r="AV20" s="358"/>
      <c r="AW20" s="358"/>
      <c r="AX20" s="359"/>
      <c r="AY20" s="406"/>
      <c r="AZ20" s="358"/>
      <c r="BA20" s="358"/>
      <c r="BB20" s="358"/>
      <c r="BC20" s="358"/>
      <c r="BD20" s="358"/>
      <c r="BE20" s="358"/>
      <c r="BF20" s="359"/>
      <c r="BG20" s="406"/>
      <c r="BH20" s="358"/>
      <c r="BI20" s="358"/>
      <c r="BJ20" s="358"/>
      <c r="BK20" s="358"/>
      <c r="BL20" s="358"/>
      <c r="BM20" s="358"/>
      <c r="BN20" s="359"/>
    </row>
    <row r="21" spans="2:66" ht="12.75" x14ac:dyDescent="0.2">
      <c r="B21" s="465" t="s">
        <v>136</v>
      </c>
      <c r="C21" s="455" t="s">
        <v>170</v>
      </c>
      <c r="D21" s="409"/>
      <c r="E21" s="409"/>
      <c r="F21" s="409"/>
      <c r="G21" s="409"/>
      <c r="H21" s="409"/>
      <c r="I21" s="409"/>
      <c r="J21" s="409"/>
      <c r="K21" s="409"/>
      <c r="L21" s="357"/>
      <c r="M21" s="444" t="s">
        <v>122</v>
      </c>
      <c r="N21" s="485" t="s">
        <v>171</v>
      </c>
      <c r="O21" s="486"/>
      <c r="P21" s="444" t="s">
        <v>122</v>
      </c>
      <c r="Q21" s="485" t="s">
        <v>172</v>
      </c>
      <c r="R21" s="486"/>
      <c r="S21" s="406"/>
      <c r="T21" s="358"/>
      <c r="U21" s="358"/>
      <c r="V21" s="358"/>
      <c r="W21" s="358"/>
      <c r="X21" s="358"/>
      <c r="Y21" s="358"/>
      <c r="Z21" s="359"/>
      <c r="AA21" s="406"/>
      <c r="AB21" s="358"/>
      <c r="AC21" s="358"/>
      <c r="AD21" s="358"/>
      <c r="AE21" s="358"/>
      <c r="AF21" s="358"/>
      <c r="AG21" s="358"/>
      <c r="AH21" s="359"/>
      <c r="AI21" s="406"/>
      <c r="AJ21" s="358"/>
      <c r="AK21" s="358"/>
      <c r="AL21" s="358"/>
      <c r="AM21" s="358"/>
      <c r="AN21" s="358"/>
      <c r="AO21" s="358"/>
      <c r="AP21" s="359"/>
      <c r="AQ21" s="406"/>
      <c r="AR21" s="358"/>
      <c r="AS21" s="358"/>
      <c r="AT21" s="358"/>
      <c r="AU21" s="358"/>
      <c r="AV21" s="358"/>
      <c r="AW21" s="358"/>
      <c r="AX21" s="359"/>
      <c r="AY21" s="406"/>
      <c r="AZ21" s="358"/>
      <c r="BA21" s="358"/>
      <c r="BB21" s="358"/>
      <c r="BC21" s="358"/>
      <c r="BD21" s="358"/>
      <c r="BE21" s="358"/>
      <c r="BF21" s="359"/>
      <c r="BG21" s="406"/>
      <c r="BH21" s="358"/>
      <c r="BI21" s="358"/>
      <c r="BJ21" s="358"/>
      <c r="BK21" s="358"/>
      <c r="BL21" s="358"/>
      <c r="BM21" s="358"/>
      <c r="BN21" s="359"/>
    </row>
    <row r="22" spans="2:66" ht="12.75" x14ac:dyDescent="0.2">
      <c r="B22" s="325"/>
      <c r="C22" s="227" t="s">
        <v>146</v>
      </c>
      <c r="D22" s="228" t="s">
        <v>173</v>
      </c>
      <c r="E22" s="228" t="s">
        <v>174</v>
      </c>
      <c r="F22" s="456" t="s">
        <v>149</v>
      </c>
      <c r="G22" s="350"/>
      <c r="H22" s="350"/>
      <c r="I22" s="350"/>
      <c r="J22" s="350"/>
      <c r="K22" s="350"/>
      <c r="L22" s="335"/>
      <c r="M22" s="487"/>
      <c r="N22" s="488" t="s">
        <v>150</v>
      </c>
      <c r="O22" s="488" t="s">
        <v>151</v>
      </c>
      <c r="P22" s="487"/>
      <c r="Q22" s="488" t="s">
        <v>150</v>
      </c>
      <c r="R22" s="488" t="s">
        <v>151</v>
      </c>
      <c r="S22" s="406"/>
      <c r="T22" s="358"/>
      <c r="U22" s="358"/>
      <c r="V22" s="358"/>
      <c r="W22" s="358"/>
      <c r="X22" s="358"/>
      <c r="Y22" s="358"/>
      <c r="Z22" s="359"/>
      <c r="AA22" s="406"/>
      <c r="AB22" s="358"/>
      <c r="AC22" s="358"/>
      <c r="AD22" s="358"/>
      <c r="AE22" s="358"/>
      <c r="AF22" s="358"/>
      <c r="AG22" s="358"/>
      <c r="AH22" s="359"/>
      <c r="AI22" s="406"/>
      <c r="AJ22" s="358"/>
      <c r="AK22" s="358"/>
      <c r="AL22" s="358"/>
      <c r="AM22" s="358"/>
      <c r="AN22" s="358"/>
      <c r="AO22" s="358"/>
      <c r="AP22" s="359"/>
      <c r="AQ22" s="406"/>
      <c r="AR22" s="358"/>
      <c r="AS22" s="358"/>
      <c r="AT22" s="358"/>
      <c r="AU22" s="358"/>
      <c r="AV22" s="358"/>
      <c r="AW22" s="358"/>
      <c r="AX22" s="359"/>
      <c r="AY22" s="406"/>
      <c r="AZ22" s="358"/>
      <c r="BA22" s="358"/>
      <c r="BB22" s="358"/>
      <c r="BC22" s="358"/>
      <c r="BD22" s="358"/>
      <c r="BE22" s="358"/>
      <c r="BF22" s="359"/>
      <c r="BG22" s="406"/>
      <c r="BH22" s="358"/>
      <c r="BI22" s="358"/>
      <c r="BJ22" s="358"/>
      <c r="BK22" s="358"/>
      <c r="BL22" s="358"/>
      <c r="BM22" s="358"/>
      <c r="BN22" s="359"/>
    </row>
    <row r="23" spans="2:66" ht="20.25" customHeight="1" x14ac:dyDescent="0.2">
      <c r="B23" s="464" t="s">
        <v>152</v>
      </c>
      <c r="C23" s="457" t="s">
        <v>153</v>
      </c>
      <c r="D23" s="462" t="s">
        <v>154</v>
      </c>
      <c r="E23" s="230" t="s">
        <v>155</v>
      </c>
      <c r="F23" s="463" t="s">
        <v>156</v>
      </c>
      <c r="G23" s="458" t="s">
        <v>175</v>
      </c>
      <c r="H23" s="459" t="s">
        <v>176</v>
      </c>
      <c r="I23" s="392"/>
      <c r="J23" s="460" t="s">
        <v>177</v>
      </c>
      <c r="K23" s="392"/>
      <c r="L23" s="461" t="s">
        <v>178</v>
      </c>
      <c r="M23" s="144" t="s">
        <v>124</v>
      </c>
      <c r="N23" s="144">
        <v>1030</v>
      </c>
      <c r="O23" s="144">
        <v>722</v>
      </c>
      <c r="P23" s="144" t="s">
        <v>124</v>
      </c>
      <c r="Q23" s="144">
        <v>1252</v>
      </c>
      <c r="R23" s="144">
        <v>870</v>
      </c>
      <c r="S23" s="406"/>
      <c r="T23" s="358"/>
      <c r="U23" s="358"/>
      <c r="V23" s="358"/>
      <c r="W23" s="358"/>
      <c r="X23" s="358"/>
      <c r="Y23" s="358"/>
      <c r="Z23" s="359"/>
      <c r="AA23" s="406"/>
      <c r="AB23" s="358"/>
      <c r="AC23" s="358"/>
      <c r="AD23" s="358"/>
      <c r="AE23" s="358"/>
      <c r="AF23" s="358"/>
      <c r="AG23" s="358"/>
      <c r="AH23" s="359"/>
      <c r="AI23" s="406"/>
      <c r="AJ23" s="358"/>
      <c r="AK23" s="358"/>
      <c r="AL23" s="358"/>
      <c r="AM23" s="358"/>
      <c r="AN23" s="358"/>
      <c r="AO23" s="358"/>
      <c r="AP23" s="359"/>
      <c r="AQ23" s="406"/>
      <c r="AR23" s="358"/>
      <c r="AS23" s="358"/>
      <c r="AT23" s="358"/>
      <c r="AU23" s="358"/>
      <c r="AV23" s="358"/>
      <c r="AW23" s="358"/>
      <c r="AX23" s="359"/>
      <c r="AY23" s="406"/>
      <c r="AZ23" s="358"/>
      <c r="BA23" s="358"/>
      <c r="BB23" s="358"/>
      <c r="BC23" s="358"/>
      <c r="BD23" s="358"/>
      <c r="BE23" s="358"/>
      <c r="BF23" s="359"/>
      <c r="BG23" s="406"/>
      <c r="BH23" s="358"/>
      <c r="BI23" s="358"/>
      <c r="BJ23" s="358"/>
      <c r="BK23" s="358"/>
      <c r="BL23" s="358"/>
      <c r="BM23" s="358"/>
      <c r="BN23" s="359"/>
    </row>
    <row r="24" spans="2:66" ht="20.25" customHeight="1" x14ac:dyDescent="0.2">
      <c r="B24" s="360"/>
      <c r="C24" s="359"/>
      <c r="D24" s="360"/>
      <c r="E24" s="230" t="s">
        <v>161</v>
      </c>
      <c r="F24" s="358"/>
      <c r="G24" s="406"/>
      <c r="H24" s="406"/>
      <c r="I24" s="359"/>
      <c r="J24" s="406"/>
      <c r="K24" s="359"/>
      <c r="L24" s="360"/>
      <c r="M24" s="287" t="s">
        <v>125</v>
      </c>
      <c r="N24" s="287">
        <v>1195</v>
      </c>
      <c r="O24" s="287">
        <v>874</v>
      </c>
      <c r="P24" s="287" t="s">
        <v>125</v>
      </c>
      <c r="Q24" s="287">
        <v>1450</v>
      </c>
      <c r="R24" s="287">
        <v>1036</v>
      </c>
      <c r="S24" s="406"/>
      <c r="T24" s="358"/>
      <c r="U24" s="358"/>
      <c r="V24" s="358"/>
      <c r="W24" s="358"/>
      <c r="X24" s="358"/>
      <c r="Y24" s="358"/>
      <c r="Z24" s="359"/>
      <c r="AA24" s="406"/>
      <c r="AB24" s="358"/>
      <c r="AC24" s="358"/>
      <c r="AD24" s="358"/>
      <c r="AE24" s="358"/>
      <c r="AF24" s="358"/>
      <c r="AG24" s="358"/>
      <c r="AH24" s="359"/>
      <c r="AI24" s="406"/>
      <c r="AJ24" s="358"/>
      <c r="AK24" s="358"/>
      <c r="AL24" s="358"/>
      <c r="AM24" s="358"/>
      <c r="AN24" s="358"/>
      <c r="AO24" s="358"/>
      <c r="AP24" s="359"/>
      <c r="AQ24" s="406"/>
      <c r="AR24" s="358"/>
      <c r="AS24" s="358"/>
      <c r="AT24" s="358"/>
      <c r="AU24" s="358"/>
      <c r="AV24" s="358"/>
      <c r="AW24" s="358"/>
      <c r="AX24" s="359"/>
      <c r="AY24" s="406"/>
      <c r="AZ24" s="358"/>
      <c r="BA24" s="358"/>
      <c r="BB24" s="358"/>
      <c r="BC24" s="358"/>
      <c r="BD24" s="358"/>
      <c r="BE24" s="358"/>
      <c r="BF24" s="359"/>
      <c r="BG24" s="406"/>
      <c r="BH24" s="358"/>
      <c r="BI24" s="358"/>
      <c r="BJ24" s="358"/>
      <c r="BK24" s="358"/>
      <c r="BL24" s="358"/>
      <c r="BM24" s="358"/>
      <c r="BN24" s="359"/>
    </row>
    <row r="25" spans="2:66" ht="18.75" customHeight="1" x14ac:dyDescent="0.2">
      <c r="B25" s="360"/>
      <c r="C25" s="359"/>
      <c r="D25" s="360"/>
      <c r="E25" s="230" t="s">
        <v>162</v>
      </c>
      <c r="F25" s="358"/>
      <c r="G25" s="407"/>
      <c r="H25" s="407"/>
      <c r="I25" s="335"/>
      <c r="J25" s="407"/>
      <c r="K25" s="335"/>
      <c r="L25" s="325"/>
      <c r="M25" s="483" t="s">
        <v>126</v>
      </c>
      <c r="N25" s="483">
        <v>1018</v>
      </c>
      <c r="O25" s="483">
        <v>706</v>
      </c>
      <c r="P25" s="483" t="s">
        <v>126</v>
      </c>
      <c r="Q25" s="483">
        <v>1221</v>
      </c>
      <c r="R25" s="484">
        <v>821</v>
      </c>
      <c r="S25" s="406"/>
      <c r="T25" s="358"/>
      <c r="U25" s="358"/>
      <c r="V25" s="358"/>
      <c r="W25" s="358"/>
      <c r="X25" s="358"/>
      <c r="Y25" s="358"/>
      <c r="Z25" s="359"/>
      <c r="AA25" s="406"/>
      <c r="AB25" s="358"/>
      <c r="AC25" s="358"/>
      <c r="AD25" s="358"/>
      <c r="AE25" s="358"/>
      <c r="AF25" s="358"/>
      <c r="AG25" s="358"/>
      <c r="AH25" s="359"/>
      <c r="AI25" s="406"/>
      <c r="AJ25" s="358"/>
      <c r="AK25" s="358"/>
      <c r="AL25" s="358"/>
      <c r="AM25" s="358"/>
      <c r="AN25" s="358"/>
      <c r="AO25" s="358"/>
      <c r="AP25" s="359"/>
      <c r="AQ25" s="406"/>
      <c r="AR25" s="358"/>
      <c r="AS25" s="358"/>
      <c r="AT25" s="358"/>
      <c r="AU25" s="358"/>
      <c r="AV25" s="358"/>
      <c r="AW25" s="358"/>
      <c r="AX25" s="359"/>
      <c r="AY25" s="406"/>
      <c r="AZ25" s="358"/>
      <c r="BA25" s="358"/>
      <c r="BB25" s="358"/>
      <c r="BC25" s="358"/>
      <c r="BD25" s="358"/>
      <c r="BE25" s="358"/>
      <c r="BF25" s="359"/>
      <c r="BG25" s="406"/>
      <c r="BH25" s="358"/>
      <c r="BI25" s="358"/>
      <c r="BJ25" s="358"/>
      <c r="BK25" s="358"/>
      <c r="BL25" s="358"/>
      <c r="BM25" s="358"/>
      <c r="BN25" s="359"/>
    </row>
    <row r="26" spans="2:66" ht="19.5" customHeight="1" x14ac:dyDescent="0.2">
      <c r="B26" s="360"/>
      <c r="C26" s="359"/>
      <c r="D26" s="360"/>
      <c r="E26" s="230" t="s">
        <v>163</v>
      </c>
      <c r="F26" s="358"/>
      <c r="G26" s="460" t="s">
        <v>179</v>
      </c>
      <c r="H26" s="392"/>
      <c r="I26" s="461" t="s">
        <v>180</v>
      </c>
      <c r="J26" s="458" t="s">
        <v>181</v>
      </c>
      <c r="K26" s="392"/>
      <c r="L26" s="461" t="s">
        <v>182</v>
      </c>
      <c r="M26" s="287" t="s">
        <v>127</v>
      </c>
      <c r="N26" s="287">
        <v>970</v>
      </c>
      <c r="O26" s="287">
        <v>633</v>
      </c>
      <c r="P26" s="287" t="s">
        <v>127</v>
      </c>
      <c r="Q26" s="287">
        <v>1153</v>
      </c>
      <c r="R26" s="287">
        <v>734</v>
      </c>
      <c r="S26" s="406"/>
      <c r="T26" s="358"/>
      <c r="U26" s="358"/>
      <c r="V26" s="358"/>
      <c r="W26" s="358"/>
      <c r="X26" s="358"/>
      <c r="Y26" s="358"/>
      <c r="Z26" s="359"/>
      <c r="AA26" s="406"/>
      <c r="AB26" s="358"/>
      <c r="AC26" s="358"/>
      <c r="AD26" s="358"/>
      <c r="AE26" s="358"/>
      <c r="AF26" s="358"/>
      <c r="AG26" s="358"/>
      <c r="AH26" s="359"/>
      <c r="AI26" s="406"/>
      <c r="AJ26" s="358"/>
      <c r="AK26" s="358"/>
      <c r="AL26" s="358"/>
      <c r="AM26" s="358"/>
      <c r="AN26" s="358"/>
      <c r="AO26" s="358"/>
      <c r="AP26" s="359"/>
      <c r="AQ26" s="406"/>
      <c r="AR26" s="358"/>
      <c r="AS26" s="358"/>
      <c r="AT26" s="358"/>
      <c r="AU26" s="358"/>
      <c r="AV26" s="358"/>
      <c r="AW26" s="358"/>
      <c r="AX26" s="359"/>
      <c r="AY26" s="406"/>
      <c r="AZ26" s="358"/>
      <c r="BA26" s="358"/>
      <c r="BB26" s="358"/>
      <c r="BC26" s="358"/>
      <c r="BD26" s="358"/>
      <c r="BE26" s="358"/>
      <c r="BF26" s="359"/>
      <c r="BG26" s="406"/>
      <c r="BH26" s="358"/>
      <c r="BI26" s="358"/>
      <c r="BJ26" s="358"/>
      <c r="BK26" s="358"/>
      <c r="BL26" s="358"/>
      <c r="BM26" s="358"/>
      <c r="BN26" s="359"/>
    </row>
    <row r="27" spans="2:66" ht="20.25" customHeight="1" x14ac:dyDescent="0.2">
      <c r="B27" s="360"/>
      <c r="C27" s="359"/>
      <c r="D27" s="360"/>
      <c r="E27" s="230" t="s">
        <v>168</v>
      </c>
      <c r="F27" s="358"/>
      <c r="G27" s="406"/>
      <c r="H27" s="359"/>
      <c r="I27" s="360"/>
      <c r="J27" s="406"/>
      <c r="K27" s="359"/>
      <c r="L27" s="360"/>
      <c r="M27" s="483" t="s">
        <v>129</v>
      </c>
      <c r="N27" s="483">
        <v>1046</v>
      </c>
      <c r="O27" s="483">
        <v>734</v>
      </c>
      <c r="P27" s="483" t="s">
        <v>129</v>
      </c>
      <c r="Q27" s="483">
        <v>1279</v>
      </c>
      <c r="R27" s="483">
        <v>879</v>
      </c>
      <c r="S27" s="406"/>
      <c r="T27" s="358"/>
      <c r="U27" s="358"/>
      <c r="V27" s="358"/>
      <c r="W27" s="358"/>
      <c r="X27" s="358"/>
      <c r="Y27" s="358"/>
      <c r="Z27" s="359"/>
      <c r="AA27" s="406"/>
      <c r="AB27" s="358"/>
      <c r="AC27" s="358"/>
      <c r="AD27" s="358"/>
      <c r="AE27" s="358"/>
      <c r="AF27" s="358"/>
      <c r="AG27" s="358"/>
      <c r="AH27" s="359"/>
      <c r="AI27" s="406"/>
      <c r="AJ27" s="358"/>
      <c r="AK27" s="358"/>
      <c r="AL27" s="358"/>
      <c r="AM27" s="358"/>
      <c r="AN27" s="358"/>
      <c r="AO27" s="358"/>
      <c r="AP27" s="359"/>
      <c r="AQ27" s="406"/>
      <c r="AR27" s="358"/>
      <c r="AS27" s="358"/>
      <c r="AT27" s="358"/>
      <c r="AU27" s="358"/>
      <c r="AV27" s="358"/>
      <c r="AW27" s="358"/>
      <c r="AX27" s="359"/>
      <c r="AY27" s="406"/>
      <c r="AZ27" s="358"/>
      <c r="BA27" s="358"/>
      <c r="BB27" s="358"/>
      <c r="BC27" s="358"/>
      <c r="BD27" s="358"/>
      <c r="BE27" s="358"/>
      <c r="BF27" s="359"/>
      <c r="BG27" s="406"/>
      <c r="BH27" s="358"/>
      <c r="BI27" s="358"/>
      <c r="BJ27" s="358"/>
      <c r="BK27" s="358"/>
      <c r="BL27" s="358"/>
      <c r="BM27" s="358"/>
      <c r="BN27" s="359"/>
    </row>
    <row r="28" spans="2:66" ht="16.5" customHeight="1" x14ac:dyDescent="0.2">
      <c r="B28" s="325"/>
      <c r="C28" s="335"/>
      <c r="D28" s="325"/>
      <c r="E28" s="230" t="s">
        <v>169</v>
      </c>
      <c r="F28" s="350"/>
      <c r="G28" s="407"/>
      <c r="H28" s="335"/>
      <c r="I28" s="325"/>
      <c r="J28" s="407"/>
      <c r="K28" s="335"/>
      <c r="L28" s="325"/>
      <c r="M28" s="144" t="s">
        <v>131</v>
      </c>
      <c r="N28" s="144">
        <v>1118</v>
      </c>
      <c r="O28" s="56">
        <v>791</v>
      </c>
      <c r="P28" s="144" t="s">
        <v>131</v>
      </c>
      <c r="Q28" s="144">
        <v>1312</v>
      </c>
      <c r="R28" s="56">
        <v>903</v>
      </c>
      <c r="S28" s="406"/>
      <c r="T28" s="358"/>
      <c r="U28" s="358"/>
      <c r="V28" s="358"/>
      <c r="W28" s="358"/>
      <c r="X28" s="358"/>
      <c r="Y28" s="358"/>
      <c r="Z28" s="359"/>
      <c r="AA28" s="406"/>
      <c r="AB28" s="358"/>
      <c r="AC28" s="358"/>
      <c r="AD28" s="358"/>
      <c r="AE28" s="358"/>
      <c r="AF28" s="358"/>
      <c r="AG28" s="358"/>
      <c r="AH28" s="359"/>
      <c r="AI28" s="406"/>
      <c r="AJ28" s="358"/>
      <c r="AK28" s="358"/>
      <c r="AL28" s="358"/>
      <c r="AM28" s="358"/>
      <c r="AN28" s="358"/>
      <c r="AO28" s="358"/>
      <c r="AP28" s="359"/>
      <c r="AQ28" s="406"/>
      <c r="AR28" s="358"/>
      <c r="AS28" s="358"/>
      <c r="AT28" s="358"/>
      <c r="AU28" s="358"/>
      <c r="AV28" s="358"/>
      <c r="AW28" s="358"/>
      <c r="AX28" s="359"/>
      <c r="AY28" s="406"/>
      <c r="AZ28" s="358"/>
      <c r="BA28" s="358"/>
      <c r="BB28" s="358"/>
      <c r="BC28" s="358"/>
      <c r="BD28" s="358"/>
      <c r="BE28" s="358"/>
      <c r="BF28" s="359"/>
      <c r="BG28" s="406"/>
      <c r="BH28" s="358"/>
      <c r="BI28" s="358"/>
      <c r="BJ28" s="358"/>
      <c r="BK28" s="358"/>
      <c r="BL28" s="358"/>
      <c r="BM28" s="358"/>
      <c r="BN28" s="359"/>
    </row>
    <row r="29" spans="2:66" ht="12.75" x14ac:dyDescent="0.2">
      <c r="S29" s="406"/>
      <c r="T29" s="358"/>
      <c r="U29" s="358"/>
      <c r="V29" s="358"/>
      <c r="W29" s="358"/>
      <c r="X29" s="358"/>
      <c r="Y29" s="358"/>
      <c r="Z29" s="359"/>
      <c r="AA29" s="406"/>
      <c r="AB29" s="358"/>
      <c r="AC29" s="358"/>
      <c r="AD29" s="358"/>
      <c r="AE29" s="358"/>
      <c r="AF29" s="358"/>
      <c r="AG29" s="358"/>
      <c r="AH29" s="359"/>
      <c r="AI29" s="406"/>
      <c r="AJ29" s="358"/>
      <c r="AK29" s="358"/>
      <c r="AL29" s="358"/>
      <c r="AM29" s="358"/>
      <c r="AN29" s="358"/>
      <c r="AO29" s="358"/>
      <c r="AP29" s="359"/>
      <c r="AQ29" s="406"/>
      <c r="AR29" s="358"/>
      <c r="AS29" s="358"/>
      <c r="AT29" s="358"/>
      <c r="AU29" s="358"/>
      <c r="AV29" s="358"/>
      <c r="AW29" s="358"/>
      <c r="AX29" s="359"/>
      <c r="AY29" s="406"/>
      <c r="AZ29" s="358"/>
      <c r="BA29" s="358"/>
      <c r="BB29" s="358"/>
      <c r="BC29" s="358"/>
      <c r="BD29" s="358"/>
      <c r="BE29" s="358"/>
      <c r="BF29" s="359"/>
      <c r="BG29" s="406"/>
      <c r="BH29" s="358"/>
      <c r="BI29" s="358"/>
      <c r="BJ29" s="358"/>
      <c r="BK29" s="358"/>
      <c r="BL29" s="358"/>
      <c r="BM29" s="358"/>
      <c r="BN29" s="359"/>
    </row>
    <row r="30" spans="2:66" ht="15.75" customHeight="1" x14ac:dyDescent="0.25">
      <c r="B30" s="446" t="s">
        <v>183</v>
      </c>
      <c r="C30" s="438"/>
      <c r="D30" s="438"/>
      <c r="E30" s="438"/>
      <c r="F30" s="438"/>
      <c r="G30" s="446" t="s">
        <v>184</v>
      </c>
      <c r="H30" s="438"/>
      <c r="I30" s="438"/>
      <c r="J30" s="438"/>
      <c r="K30" s="438"/>
      <c r="L30" s="447" t="s">
        <v>185</v>
      </c>
      <c r="M30" s="395"/>
      <c r="N30" s="395"/>
      <c r="O30" s="395"/>
      <c r="P30" s="395"/>
      <c r="Q30" s="396"/>
      <c r="S30" s="406"/>
      <c r="T30" s="358"/>
      <c r="U30" s="358"/>
      <c r="V30" s="358"/>
      <c r="W30" s="358"/>
      <c r="X30" s="358"/>
      <c r="Y30" s="358"/>
      <c r="Z30" s="359"/>
      <c r="AA30" s="406"/>
      <c r="AB30" s="358"/>
      <c r="AC30" s="358"/>
      <c r="AD30" s="358"/>
      <c r="AE30" s="358"/>
      <c r="AF30" s="358"/>
      <c r="AG30" s="358"/>
      <c r="AH30" s="359"/>
      <c r="AI30" s="406"/>
      <c r="AJ30" s="358"/>
      <c r="AK30" s="358"/>
      <c r="AL30" s="358"/>
      <c r="AM30" s="358"/>
      <c r="AN30" s="358"/>
      <c r="AO30" s="358"/>
      <c r="AP30" s="359"/>
      <c r="AQ30" s="406"/>
      <c r="AR30" s="358"/>
      <c r="AS30" s="358"/>
      <c r="AT30" s="358"/>
      <c r="AU30" s="358"/>
      <c r="AV30" s="358"/>
      <c r="AW30" s="358"/>
      <c r="AX30" s="359"/>
      <c r="AY30" s="406"/>
      <c r="AZ30" s="358"/>
      <c r="BA30" s="358"/>
      <c r="BB30" s="358"/>
      <c r="BC30" s="358"/>
      <c r="BD30" s="358"/>
      <c r="BE30" s="358"/>
      <c r="BF30" s="359"/>
      <c r="BG30" s="406"/>
      <c r="BH30" s="358"/>
      <c r="BI30" s="358"/>
      <c r="BJ30" s="358"/>
      <c r="BK30" s="358"/>
      <c r="BL30" s="358"/>
      <c r="BM30" s="358"/>
      <c r="BN30" s="359"/>
    </row>
    <row r="31" spans="2:66" ht="12.75" x14ac:dyDescent="0.2">
      <c r="B31" s="454"/>
      <c r="C31" s="438"/>
      <c r="D31" s="438"/>
      <c r="E31" s="438"/>
      <c r="F31" s="439"/>
      <c r="G31" s="454"/>
      <c r="H31" s="438"/>
      <c r="I31" s="438"/>
      <c r="J31" s="438"/>
      <c r="K31" s="439"/>
      <c r="L31" s="454"/>
      <c r="M31" s="438"/>
      <c r="N31" s="438"/>
      <c r="O31" s="438"/>
      <c r="P31" s="438"/>
      <c r="Q31" s="439"/>
      <c r="S31" s="406"/>
      <c r="T31" s="358"/>
      <c r="U31" s="358"/>
      <c r="V31" s="358"/>
      <c r="W31" s="358"/>
      <c r="X31" s="358"/>
      <c r="Y31" s="358"/>
      <c r="Z31" s="359"/>
      <c r="AA31" s="406"/>
      <c r="AB31" s="358"/>
      <c r="AC31" s="358"/>
      <c r="AD31" s="358"/>
      <c r="AE31" s="358"/>
      <c r="AF31" s="358"/>
      <c r="AG31" s="358"/>
      <c r="AH31" s="359"/>
      <c r="AI31" s="406"/>
      <c r="AJ31" s="358"/>
      <c r="AK31" s="358"/>
      <c r="AL31" s="358"/>
      <c r="AM31" s="358"/>
      <c r="AN31" s="358"/>
      <c r="AO31" s="358"/>
      <c r="AP31" s="359"/>
      <c r="AQ31" s="406"/>
      <c r="AR31" s="358"/>
      <c r="AS31" s="358"/>
      <c r="AT31" s="358"/>
      <c r="AU31" s="358"/>
      <c r="AV31" s="358"/>
      <c r="AW31" s="358"/>
      <c r="AX31" s="359"/>
      <c r="AY31" s="406"/>
      <c r="AZ31" s="358"/>
      <c r="BA31" s="358"/>
      <c r="BB31" s="358"/>
      <c r="BC31" s="358"/>
      <c r="BD31" s="358"/>
      <c r="BE31" s="358"/>
      <c r="BF31" s="359"/>
      <c r="BG31" s="406"/>
      <c r="BH31" s="358"/>
      <c r="BI31" s="358"/>
      <c r="BJ31" s="358"/>
      <c r="BK31" s="358"/>
      <c r="BL31" s="358"/>
      <c r="BM31" s="358"/>
      <c r="BN31" s="359"/>
    </row>
    <row r="32" spans="2:66" ht="12.75" x14ac:dyDescent="0.2">
      <c r="B32" s="440"/>
      <c r="C32" s="358"/>
      <c r="D32" s="358"/>
      <c r="E32" s="358"/>
      <c r="F32" s="420"/>
      <c r="G32" s="440"/>
      <c r="H32" s="358"/>
      <c r="I32" s="358"/>
      <c r="J32" s="358"/>
      <c r="K32" s="420"/>
      <c r="L32" s="440"/>
      <c r="M32" s="358"/>
      <c r="N32" s="358"/>
      <c r="O32" s="358"/>
      <c r="P32" s="358"/>
      <c r="Q32" s="420"/>
      <c r="S32" s="406"/>
      <c r="T32" s="358"/>
      <c r="U32" s="358"/>
      <c r="V32" s="358"/>
      <c r="W32" s="358"/>
      <c r="X32" s="358"/>
      <c r="Y32" s="358"/>
      <c r="Z32" s="359"/>
      <c r="AA32" s="406"/>
      <c r="AB32" s="358"/>
      <c r="AC32" s="358"/>
      <c r="AD32" s="358"/>
      <c r="AE32" s="358"/>
      <c r="AF32" s="358"/>
      <c r="AG32" s="358"/>
      <c r="AH32" s="359"/>
      <c r="AI32" s="406"/>
      <c r="AJ32" s="358"/>
      <c r="AK32" s="358"/>
      <c r="AL32" s="358"/>
      <c r="AM32" s="358"/>
      <c r="AN32" s="358"/>
      <c r="AO32" s="358"/>
      <c r="AP32" s="359"/>
      <c r="AQ32" s="406"/>
      <c r="AR32" s="358"/>
      <c r="AS32" s="358"/>
      <c r="AT32" s="358"/>
      <c r="AU32" s="358"/>
      <c r="AV32" s="358"/>
      <c r="AW32" s="358"/>
      <c r="AX32" s="359"/>
      <c r="AY32" s="406"/>
      <c r="AZ32" s="358"/>
      <c r="BA32" s="358"/>
      <c r="BB32" s="358"/>
      <c r="BC32" s="358"/>
      <c r="BD32" s="358"/>
      <c r="BE32" s="358"/>
      <c r="BF32" s="359"/>
      <c r="BG32" s="406"/>
      <c r="BH32" s="358"/>
      <c r="BI32" s="358"/>
      <c r="BJ32" s="358"/>
      <c r="BK32" s="358"/>
      <c r="BL32" s="358"/>
      <c r="BM32" s="358"/>
      <c r="BN32" s="359"/>
    </row>
    <row r="33" spans="2:66" ht="12.75" x14ac:dyDescent="0.2">
      <c r="B33" s="440"/>
      <c r="C33" s="358"/>
      <c r="D33" s="358"/>
      <c r="E33" s="358"/>
      <c r="F33" s="420"/>
      <c r="G33" s="440"/>
      <c r="H33" s="358"/>
      <c r="I33" s="358"/>
      <c r="J33" s="358"/>
      <c r="K33" s="420"/>
      <c r="L33" s="440"/>
      <c r="M33" s="358"/>
      <c r="N33" s="358"/>
      <c r="O33" s="358"/>
      <c r="P33" s="358"/>
      <c r="Q33" s="420"/>
      <c r="S33" s="406"/>
      <c r="T33" s="358"/>
      <c r="U33" s="358"/>
      <c r="V33" s="358"/>
      <c r="W33" s="358"/>
      <c r="X33" s="358"/>
      <c r="Y33" s="358"/>
      <c r="Z33" s="359"/>
      <c r="AA33" s="406"/>
      <c r="AB33" s="358"/>
      <c r="AC33" s="358"/>
      <c r="AD33" s="358"/>
      <c r="AE33" s="358"/>
      <c r="AF33" s="358"/>
      <c r="AG33" s="358"/>
      <c r="AH33" s="359"/>
      <c r="AI33" s="406"/>
      <c r="AJ33" s="358"/>
      <c r="AK33" s="358"/>
      <c r="AL33" s="358"/>
      <c r="AM33" s="358"/>
      <c r="AN33" s="358"/>
      <c r="AO33" s="358"/>
      <c r="AP33" s="359"/>
      <c r="AQ33" s="406"/>
      <c r="AR33" s="358"/>
      <c r="AS33" s="358"/>
      <c r="AT33" s="358"/>
      <c r="AU33" s="358"/>
      <c r="AV33" s="358"/>
      <c r="AW33" s="358"/>
      <c r="AX33" s="359"/>
      <c r="AY33" s="406"/>
      <c r="AZ33" s="358"/>
      <c r="BA33" s="358"/>
      <c r="BB33" s="358"/>
      <c r="BC33" s="358"/>
      <c r="BD33" s="358"/>
      <c r="BE33" s="358"/>
      <c r="BF33" s="359"/>
      <c r="BG33" s="406"/>
      <c r="BH33" s="358"/>
      <c r="BI33" s="358"/>
      <c r="BJ33" s="358"/>
      <c r="BK33" s="358"/>
      <c r="BL33" s="358"/>
      <c r="BM33" s="358"/>
      <c r="BN33" s="359"/>
    </row>
    <row r="34" spans="2:66" ht="12.75" x14ac:dyDescent="0.2">
      <c r="B34" s="440"/>
      <c r="C34" s="358"/>
      <c r="D34" s="358"/>
      <c r="E34" s="358"/>
      <c r="F34" s="420"/>
      <c r="G34" s="440"/>
      <c r="H34" s="358"/>
      <c r="I34" s="358"/>
      <c r="J34" s="358"/>
      <c r="K34" s="420"/>
      <c r="L34" s="440"/>
      <c r="M34" s="358"/>
      <c r="N34" s="358"/>
      <c r="O34" s="358"/>
      <c r="P34" s="358"/>
      <c r="Q34" s="420"/>
      <c r="S34" s="406"/>
      <c r="T34" s="358"/>
      <c r="U34" s="358"/>
      <c r="V34" s="358"/>
      <c r="W34" s="358"/>
      <c r="X34" s="358"/>
      <c r="Y34" s="358"/>
      <c r="Z34" s="359"/>
      <c r="AA34" s="406"/>
      <c r="AB34" s="358"/>
      <c r="AC34" s="358"/>
      <c r="AD34" s="358"/>
      <c r="AE34" s="358"/>
      <c r="AF34" s="358"/>
      <c r="AG34" s="358"/>
      <c r="AH34" s="359"/>
      <c r="AI34" s="406"/>
      <c r="AJ34" s="358"/>
      <c r="AK34" s="358"/>
      <c r="AL34" s="358"/>
      <c r="AM34" s="358"/>
      <c r="AN34" s="358"/>
      <c r="AO34" s="358"/>
      <c r="AP34" s="359"/>
      <c r="AQ34" s="406"/>
      <c r="AR34" s="358"/>
      <c r="AS34" s="358"/>
      <c r="AT34" s="358"/>
      <c r="AU34" s="358"/>
      <c r="AV34" s="358"/>
      <c r="AW34" s="358"/>
      <c r="AX34" s="359"/>
      <c r="AY34" s="406"/>
      <c r="AZ34" s="358"/>
      <c r="BA34" s="358"/>
      <c r="BB34" s="358"/>
      <c r="BC34" s="358"/>
      <c r="BD34" s="358"/>
      <c r="BE34" s="358"/>
      <c r="BF34" s="359"/>
      <c r="BG34" s="406"/>
      <c r="BH34" s="358"/>
      <c r="BI34" s="358"/>
      <c r="BJ34" s="358"/>
      <c r="BK34" s="358"/>
      <c r="BL34" s="358"/>
      <c r="BM34" s="358"/>
      <c r="BN34" s="359"/>
    </row>
    <row r="35" spans="2:66" ht="12.75" x14ac:dyDescent="0.2">
      <c r="B35" s="440"/>
      <c r="C35" s="358"/>
      <c r="D35" s="358"/>
      <c r="E35" s="358"/>
      <c r="F35" s="420"/>
      <c r="G35" s="440"/>
      <c r="H35" s="358"/>
      <c r="I35" s="358"/>
      <c r="J35" s="358"/>
      <c r="K35" s="420"/>
      <c r="L35" s="440"/>
      <c r="M35" s="358"/>
      <c r="N35" s="358"/>
      <c r="O35" s="358"/>
      <c r="P35" s="358"/>
      <c r="Q35" s="420"/>
      <c r="S35" s="406"/>
      <c r="T35" s="358"/>
      <c r="U35" s="358"/>
      <c r="V35" s="358"/>
      <c r="W35" s="358"/>
      <c r="X35" s="358"/>
      <c r="Y35" s="358"/>
      <c r="Z35" s="359"/>
      <c r="AA35" s="406"/>
      <c r="AB35" s="358"/>
      <c r="AC35" s="358"/>
      <c r="AD35" s="358"/>
      <c r="AE35" s="358"/>
      <c r="AF35" s="358"/>
      <c r="AG35" s="358"/>
      <c r="AH35" s="359"/>
      <c r="AI35" s="406"/>
      <c r="AJ35" s="358"/>
      <c r="AK35" s="358"/>
      <c r="AL35" s="358"/>
      <c r="AM35" s="358"/>
      <c r="AN35" s="358"/>
      <c r="AO35" s="358"/>
      <c r="AP35" s="359"/>
      <c r="AQ35" s="406"/>
      <c r="AR35" s="358"/>
      <c r="AS35" s="358"/>
      <c r="AT35" s="358"/>
      <c r="AU35" s="358"/>
      <c r="AV35" s="358"/>
      <c r="AW35" s="358"/>
      <c r="AX35" s="359"/>
      <c r="AY35" s="406"/>
      <c r="AZ35" s="358"/>
      <c r="BA35" s="358"/>
      <c r="BB35" s="358"/>
      <c r="BC35" s="358"/>
      <c r="BD35" s="358"/>
      <c r="BE35" s="358"/>
      <c r="BF35" s="359"/>
      <c r="BG35" s="406"/>
      <c r="BH35" s="358"/>
      <c r="BI35" s="358"/>
      <c r="BJ35" s="358"/>
      <c r="BK35" s="358"/>
      <c r="BL35" s="358"/>
      <c r="BM35" s="358"/>
      <c r="BN35" s="359"/>
    </row>
    <row r="36" spans="2:66" ht="12.75" x14ac:dyDescent="0.2">
      <c r="B36" s="440"/>
      <c r="C36" s="358"/>
      <c r="D36" s="358"/>
      <c r="E36" s="358"/>
      <c r="F36" s="420"/>
      <c r="G36" s="440"/>
      <c r="H36" s="358"/>
      <c r="I36" s="358"/>
      <c r="J36" s="358"/>
      <c r="K36" s="420"/>
      <c r="L36" s="440"/>
      <c r="M36" s="358"/>
      <c r="N36" s="358"/>
      <c r="O36" s="358"/>
      <c r="P36" s="358"/>
      <c r="Q36" s="420"/>
      <c r="S36" s="406"/>
      <c r="T36" s="358"/>
      <c r="U36" s="358"/>
      <c r="V36" s="358"/>
      <c r="W36" s="358"/>
      <c r="X36" s="358"/>
      <c r="Y36" s="358"/>
      <c r="Z36" s="359"/>
      <c r="AA36" s="406"/>
      <c r="AB36" s="358"/>
      <c r="AC36" s="358"/>
      <c r="AD36" s="358"/>
      <c r="AE36" s="358"/>
      <c r="AF36" s="358"/>
      <c r="AG36" s="358"/>
      <c r="AH36" s="359"/>
      <c r="AI36" s="406"/>
      <c r="AJ36" s="358"/>
      <c r="AK36" s="358"/>
      <c r="AL36" s="358"/>
      <c r="AM36" s="358"/>
      <c r="AN36" s="358"/>
      <c r="AO36" s="358"/>
      <c r="AP36" s="359"/>
      <c r="AQ36" s="406"/>
      <c r="AR36" s="358"/>
      <c r="AS36" s="358"/>
      <c r="AT36" s="358"/>
      <c r="AU36" s="358"/>
      <c r="AV36" s="358"/>
      <c r="AW36" s="358"/>
      <c r="AX36" s="359"/>
      <c r="AY36" s="406"/>
      <c r="AZ36" s="358"/>
      <c r="BA36" s="358"/>
      <c r="BB36" s="358"/>
      <c r="BC36" s="358"/>
      <c r="BD36" s="358"/>
      <c r="BE36" s="358"/>
      <c r="BF36" s="359"/>
      <c r="BG36" s="406"/>
      <c r="BH36" s="358"/>
      <c r="BI36" s="358"/>
      <c r="BJ36" s="358"/>
      <c r="BK36" s="358"/>
      <c r="BL36" s="358"/>
      <c r="BM36" s="358"/>
      <c r="BN36" s="359"/>
    </row>
    <row r="37" spans="2:66" ht="12.75" x14ac:dyDescent="0.2">
      <c r="B37" s="440"/>
      <c r="C37" s="358"/>
      <c r="D37" s="358"/>
      <c r="E37" s="358"/>
      <c r="F37" s="420"/>
      <c r="G37" s="440"/>
      <c r="H37" s="358"/>
      <c r="I37" s="358"/>
      <c r="J37" s="358"/>
      <c r="K37" s="420"/>
      <c r="L37" s="440"/>
      <c r="M37" s="358"/>
      <c r="N37" s="358"/>
      <c r="O37" s="358"/>
      <c r="P37" s="358"/>
      <c r="Q37" s="420"/>
      <c r="S37" s="406"/>
      <c r="T37" s="358"/>
      <c r="U37" s="358"/>
      <c r="V37" s="358"/>
      <c r="W37" s="358"/>
      <c r="X37" s="358"/>
      <c r="Y37" s="358"/>
      <c r="Z37" s="359"/>
      <c r="AA37" s="406"/>
      <c r="AB37" s="358"/>
      <c r="AC37" s="358"/>
      <c r="AD37" s="358"/>
      <c r="AE37" s="358"/>
      <c r="AF37" s="358"/>
      <c r="AG37" s="358"/>
      <c r="AH37" s="359"/>
      <c r="AI37" s="406"/>
      <c r="AJ37" s="358"/>
      <c r="AK37" s="358"/>
      <c r="AL37" s="358"/>
      <c r="AM37" s="358"/>
      <c r="AN37" s="358"/>
      <c r="AO37" s="358"/>
      <c r="AP37" s="359"/>
      <c r="AQ37" s="406"/>
      <c r="AR37" s="358"/>
      <c r="AS37" s="358"/>
      <c r="AT37" s="358"/>
      <c r="AU37" s="358"/>
      <c r="AV37" s="358"/>
      <c r="AW37" s="358"/>
      <c r="AX37" s="359"/>
      <c r="AY37" s="406"/>
      <c r="AZ37" s="358"/>
      <c r="BA37" s="358"/>
      <c r="BB37" s="358"/>
      <c r="BC37" s="358"/>
      <c r="BD37" s="358"/>
      <c r="BE37" s="358"/>
      <c r="BF37" s="359"/>
      <c r="BG37" s="406"/>
      <c r="BH37" s="358"/>
      <c r="BI37" s="358"/>
      <c r="BJ37" s="358"/>
      <c r="BK37" s="358"/>
      <c r="BL37" s="358"/>
      <c r="BM37" s="358"/>
      <c r="BN37" s="359"/>
    </row>
    <row r="38" spans="2:66" ht="12.75" x14ac:dyDescent="0.2">
      <c r="B38" s="440"/>
      <c r="C38" s="358"/>
      <c r="D38" s="358"/>
      <c r="E38" s="358"/>
      <c r="F38" s="420"/>
      <c r="G38" s="440"/>
      <c r="H38" s="358"/>
      <c r="I38" s="358"/>
      <c r="J38" s="358"/>
      <c r="K38" s="420"/>
      <c r="L38" s="440"/>
      <c r="M38" s="358"/>
      <c r="N38" s="358"/>
      <c r="O38" s="358"/>
      <c r="P38" s="358"/>
      <c r="Q38" s="420"/>
      <c r="S38" s="407"/>
      <c r="T38" s="350"/>
      <c r="U38" s="350"/>
      <c r="V38" s="350"/>
      <c r="W38" s="350"/>
      <c r="X38" s="350"/>
      <c r="Y38" s="350"/>
      <c r="Z38" s="335"/>
      <c r="AA38" s="407"/>
      <c r="AB38" s="350"/>
      <c r="AC38" s="350"/>
      <c r="AD38" s="350"/>
      <c r="AE38" s="350"/>
      <c r="AF38" s="350"/>
      <c r="AG38" s="350"/>
      <c r="AH38" s="335"/>
      <c r="AI38" s="407"/>
      <c r="AJ38" s="350"/>
      <c r="AK38" s="350"/>
      <c r="AL38" s="350"/>
      <c r="AM38" s="350"/>
      <c r="AN38" s="350"/>
      <c r="AO38" s="350"/>
      <c r="AP38" s="335"/>
      <c r="AQ38" s="407"/>
      <c r="AR38" s="350"/>
      <c r="AS38" s="350"/>
      <c r="AT38" s="350"/>
      <c r="AU38" s="350"/>
      <c r="AV38" s="350"/>
      <c r="AW38" s="350"/>
      <c r="AX38" s="335"/>
      <c r="AY38" s="407"/>
      <c r="AZ38" s="350"/>
      <c r="BA38" s="350"/>
      <c r="BB38" s="350"/>
      <c r="BC38" s="350"/>
      <c r="BD38" s="350"/>
      <c r="BE38" s="350"/>
      <c r="BF38" s="335"/>
      <c r="BG38" s="407"/>
      <c r="BH38" s="350"/>
      <c r="BI38" s="350"/>
      <c r="BJ38" s="350"/>
      <c r="BK38" s="350"/>
      <c r="BL38" s="350"/>
      <c r="BM38" s="350"/>
      <c r="BN38" s="335"/>
    </row>
    <row r="39" spans="2:66" ht="12.75" x14ac:dyDescent="0.2">
      <c r="B39" s="440"/>
      <c r="C39" s="358"/>
      <c r="D39" s="358"/>
      <c r="E39" s="358"/>
      <c r="F39" s="420"/>
      <c r="G39" s="440"/>
      <c r="H39" s="358"/>
      <c r="I39" s="358"/>
      <c r="J39" s="358"/>
      <c r="K39" s="420"/>
      <c r="L39" s="440"/>
      <c r="M39" s="358"/>
      <c r="N39" s="358"/>
      <c r="O39" s="358"/>
      <c r="P39" s="358"/>
      <c r="Q39" s="420"/>
      <c r="S39" s="412" t="s">
        <v>186</v>
      </c>
      <c r="T39" s="409"/>
      <c r="U39" s="409"/>
      <c r="V39" s="409"/>
      <c r="W39" s="409"/>
      <c r="X39" s="409"/>
      <c r="Y39" s="409"/>
      <c r="Z39" s="357"/>
      <c r="AA39" s="412" t="s">
        <v>187</v>
      </c>
      <c r="AB39" s="409"/>
      <c r="AC39" s="409"/>
      <c r="AD39" s="409"/>
      <c r="AE39" s="409"/>
      <c r="AF39" s="409"/>
      <c r="AG39" s="409"/>
      <c r="AH39" s="357"/>
      <c r="AI39" s="413" t="s">
        <v>188</v>
      </c>
      <c r="AJ39" s="409"/>
      <c r="AK39" s="409"/>
      <c r="AL39" s="409"/>
      <c r="AM39" s="409"/>
      <c r="AN39" s="409"/>
      <c r="AO39" s="409"/>
      <c r="AP39" s="357"/>
      <c r="AQ39" s="413" t="s">
        <v>189</v>
      </c>
      <c r="AR39" s="409"/>
      <c r="AS39" s="409"/>
      <c r="AT39" s="409"/>
      <c r="AU39" s="409"/>
      <c r="AV39" s="409"/>
      <c r="AW39" s="409"/>
      <c r="AX39" s="357"/>
      <c r="AY39" s="408" t="s">
        <v>190</v>
      </c>
      <c r="AZ39" s="409"/>
      <c r="BA39" s="409"/>
      <c r="BB39" s="409"/>
      <c r="BC39" s="409"/>
      <c r="BD39" s="409"/>
      <c r="BE39" s="409"/>
      <c r="BF39" s="357"/>
      <c r="BG39" s="408" t="s">
        <v>191</v>
      </c>
      <c r="BH39" s="409"/>
      <c r="BI39" s="409"/>
      <c r="BJ39" s="409"/>
      <c r="BK39" s="409"/>
      <c r="BL39" s="409"/>
      <c r="BM39" s="409"/>
      <c r="BN39" s="357"/>
    </row>
    <row r="40" spans="2:66" ht="12.75" x14ac:dyDescent="0.2">
      <c r="B40" s="440"/>
      <c r="C40" s="358"/>
      <c r="D40" s="358"/>
      <c r="E40" s="358"/>
      <c r="F40" s="420"/>
      <c r="G40" s="440"/>
      <c r="H40" s="358"/>
      <c r="I40" s="358"/>
      <c r="J40" s="358"/>
      <c r="K40" s="420"/>
      <c r="L40" s="440"/>
      <c r="M40" s="358"/>
      <c r="N40" s="358"/>
      <c r="O40" s="358"/>
      <c r="P40" s="358"/>
      <c r="Q40" s="420"/>
      <c r="S40" s="404"/>
      <c r="T40" s="405"/>
      <c r="U40" s="405"/>
      <c r="V40" s="405"/>
      <c r="W40" s="405"/>
      <c r="X40" s="405"/>
      <c r="Y40" s="405"/>
      <c r="Z40" s="392"/>
      <c r="AA40" s="404"/>
      <c r="AB40" s="405"/>
      <c r="AC40" s="405"/>
      <c r="AD40" s="405"/>
      <c r="AE40" s="405"/>
      <c r="AF40" s="405"/>
      <c r="AG40" s="405"/>
      <c r="AH40" s="392"/>
      <c r="AI40" s="404"/>
      <c r="AJ40" s="405"/>
      <c r="AK40" s="405"/>
      <c r="AL40" s="405"/>
      <c r="AM40" s="405"/>
      <c r="AN40" s="405"/>
      <c r="AO40" s="405"/>
      <c r="AP40" s="392"/>
      <c r="AQ40" s="404"/>
      <c r="AR40" s="405"/>
      <c r="AS40" s="405"/>
      <c r="AT40" s="405"/>
      <c r="AU40" s="405"/>
      <c r="AV40" s="405"/>
      <c r="AW40" s="405"/>
      <c r="AX40" s="392"/>
      <c r="AY40" s="404"/>
      <c r="AZ40" s="405"/>
      <c r="BA40" s="405"/>
      <c r="BB40" s="405"/>
      <c r="BC40" s="405"/>
      <c r="BD40" s="405"/>
      <c r="BE40" s="405"/>
      <c r="BF40" s="392"/>
      <c r="BG40" s="404"/>
      <c r="BH40" s="405"/>
      <c r="BI40" s="405"/>
      <c r="BJ40" s="405"/>
      <c r="BK40" s="405"/>
      <c r="BL40" s="405"/>
      <c r="BM40" s="405"/>
      <c r="BN40" s="392"/>
    </row>
    <row r="41" spans="2:66" ht="12.75" x14ac:dyDescent="0.2">
      <c r="B41" s="440"/>
      <c r="C41" s="358"/>
      <c r="D41" s="358"/>
      <c r="E41" s="358"/>
      <c r="F41" s="420"/>
      <c r="G41" s="440"/>
      <c r="H41" s="358"/>
      <c r="I41" s="358"/>
      <c r="J41" s="358"/>
      <c r="K41" s="420"/>
      <c r="L41" s="440"/>
      <c r="M41" s="358"/>
      <c r="N41" s="358"/>
      <c r="O41" s="358"/>
      <c r="P41" s="358"/>
      <c r="Q41" s="420"/>
      <c r="S41" s="406"/>
      <c r="T41" s="358"/>
      <c r="U41" s="358"/>
      <c r="V41" s="358"/>
      <c r="W41" s="358"/>
      <c r="X41" s="358"/>
      <c r="Y41" s="358"/>
      <c r="Z41" s="359"/>
      <c r="AA41" s="406"/>
      <c r="AB41" s="358"/>
      <c r="AC41" s="358"/>
      <c r="AD41" s="358"/>
      <c r="AE41" s="358"/>
      <c r="AF41" s="358"/>
      <c r="AG41" s="358"/>
      <c r="AH41" s="359"/>
      <c r="AI41" s="406"/>
      <c r="AJ41" s="358"/>
      <c r="AK41" s="358"/>
      <c r="AL41" s="358"/>
      <c r="AM41" s="358"/>
      <c r="AN41" s="358"/>
      <c r="AO41" s="358"/>
      <c r="AP41" s="359"/>
      <c r="AQ41" s="406"/>
      <c r="AR41" s="358"/>
      <c r="AS41" s="358"/>
      <c r="AT41" s="358"/>
      <c r="AU41" s="358"/>
      <c r="AV41" s="358"/>
      <c r="AW41" s="358"/>
      <c r="AX41" s="359"/>
      <c r="AY41" s="406"/>
      <c r="AZ41" s="358"/>
      <c r="BA41" s="358"/>
      <c r="BB41" s="358"/>
      <c r="BC41" s="358"/>
      <c r="BD41" s="358"/>
      <c r="BE41" s="358"/>
      <c r="BF41" s="359"/>
      <c r="BG41" s="406"/>
      <c r="BH41" s="358"/>
      <c r="BI41" s="358"/>
      <c r="BJ41" s="358"/>
      <c r="BK41" s="358"/>
      <c r="BL41" s="358"/>
      <c r="BM41" s="358"/>
      <c r="BN41" s="359"/>
    </row>
    <row r="42" spans="2:66" ht="12.75" x14ac:dyDescent="0.2">
      <c r="B42" s="440"/>
      <c r="C42" s="358"/>
      <c r="D42" s="358"/>
      <c r="E42" s="358"/>
      <c r="F42" s="420"/>
      <c r="G42" s="440"/>
      <c r="H42" s="358"/>
      <c r="I42" s="358"/>
      <c r="J42" s="358"/>
      <c r="K42" s="420"/>
      <c r="L42" s="440"/>
      <c r="M42" s="358"/>
      <c r="N42" s="358"/>
      <c r="O42" s="358"/>
      <c r="P42" s="358"/>
      <c r="Q42" s="420"/>
      <c r="S42" s="406"/>
      <c r="T42" s="358"/>
      <c r="U42" s="358"/>
      <c r="V42" s="358"/>
      <c r="W42" s="358"/>
      <c r="X42" s="358"/>
      <c r="Y42" s="358"/>
      <c r="Z42" s="359"/>
      <c r="AA42" s="406"/>
      <c r="AB42" s="358"/>
      <c r="AC42" s="358"/>
      <c r="AD42" s="358"/>
      <c r="AE42" s="358"/>
      <c r="AF42" s="358"/>
      <c r="AG42" s="358"/>
      <c r="AH42" s="359"/>
      <c r="AI42" s="406"/>
      <c r="AJ42" s="358"/>
      <c r="AK42" s="358"/>
      <c r="AL42" s="358"/>
      <c r="AM42" s="358"/>
      <c r="AN42" s="358"/>
      <c r="AO42" s="358"/>
      <c r="AP42" s="359"/>
      <c r="AQ42" s="406"/>
      <c r="AR42" s="358"/>
      <c r="AS42" s="358"/>
      <c r="AT42" s="358"/>
      <c r="AU42" s="358"/>
      <c r="AV42" s="358"/>
      <c r="AW42" s="358"/>
      <c r="AX42" s="359"/>
      <c r="AY42" s="406"/>
      <c r="AZ42" s="358"/>
      <c r="BA42" s="358"/>
      <c r="BB42" s="358"/>
      <c r="BC42" s="358"/>
      <c r="BD42" s="358"/>
      <c r="BE42" s="358"/>
      <c r="BF42" s="359"/>
      <c r="BG42" s="406"/>
      <c r="BH42" s="358"/>
      <c r="BI42" s="358"/>
      <c r="BJ42" s="358"/>
      <c r="BK42" s="358"/>
      <c r="BL42" s="358"/>
      <c r="BM42" s="358"/>
      <c r="BN42" s="359"/>
    </row>
    <row r="43" spans="2:66" ht="12.75" x14ac:dyDescent="0.2">
      <c r="B43" s="440"/>
      <c r="C43" s="358"/>
      <c r="D43" s="358"/>
      <c r="E43" s="358"/>
      <c r="F43" s="420"/>
      <c r="G43" s="440"/>
      <c r="H43" s="358"/>
      <c r="I43" s="358"/>
      <c r="J43" s="358"/>
      <c r="K43" s="420"/>
      <c r="L43" s="440"/>
      <c r="M43" s="358"/>
      <c r="N43" s="358"/>
      <c r="O43" s="358"/>
      <c r="P43" s="358"/>
      <c r="Q43" s="420"/>
      <c r="S43" s="406"/>
      <c r="T43" s="358"/>
      <c r="U43" s="358"/>
      <c r="V43" s="358"/>
      <c r="W43" s="358"/>
      <c r="X43" s="358"/>
      <c r="Y43" s="358"/>
      <c r="Z43" s="359"/>
      <c r="AA43" s="406"/>
      <c r="AB43" s="358"/>
      <c r="AC43" s="358"/>
      <c r="AD43" s="358"/>
      <c r="AE43" s="358"/>
      <c r="AF43" s="358"/>
      <c r="AG43" s="358"/>
      <c r="AH43" s="359"/>
      <c r="AI43" s="406"/>
      <c r="AJ43" s="358"/>
      <c r="AK43" s="358"/>
      <c r="AL43" s="358"/>
      <c r="AM43" s="358"/>
      <c r="AN43" s="358"/>
      <c r="AO43" s="358"/>
      <c r="AP43" s="359"/>
      <c r="AQ43" s="406"/>
      <c r="AR43" s="358"/>
      <c r="AS43" s="358"/>
      <c r="AT43" s="358"/>
      <c r="AU43" s="358"/>
      <c r="AV43" s="358"/>
      <c r="AW43" s="358"/>
      <c r="AX43" s="359"/>
      <c r="AY43" s="406"/>
      <c r="AZ43" s="358"/>
      <c r="BA43" s="358"/>
      <c r="BB43" s="358"/>
      <c r="BC43" s="358"/>
      <c r="BD43" s="358"/>
      <c r="BE43" s="358"/>
      <c r="BF43" s="359"/>
      <c r="BG43" s="406"/>
      <c r="BH43" s="358"/>
      <c r="BI43" s="358"/>
      <c r="BJ43" s="358"/>
      <c r="BK43" s="358"/>
      <c r="BL43" s="358"/>
      <c r="BM43" s="358"/>
      <c r="BN43" s="359"/>
    </row>
    <row r="44" spans="2:66" ht="12.75" x14ac:dyDescent="0.2">
      <c r="B44" s="440"/>
      <c r="C44" s="358"/>
      <c r="D44" s="358"/>
      <c r="E44" s="358"/>
      <c r="F44" s="420"/>
      <c r="G44" s="440"/>
      <c r="H44" s="358"/>
      <c r="I44" s="358"/>
      <c r="J44" s="358"/>
      <c r="K44" s="420"/>
      <c r="L44" s="440"/>
      <c r="M44" s="358"/>
      <c r="N44" s="358"/>
      <c r="O44" s="358"/>
      <c r="P44" s="358"/>
      <c r="Q44" s="420"/>
      <c r="S44" s="406"/>
      <c r="T44" s="358"/>
      <c r="U44" s="358"/>
      <c r="V44" s="358"/>
      <c r="W44" s="358"/>
      <c r="X44" s="358"/>
      <c r="Y44" s="358"/>
      <c r="Z44" s="359"/>
      <c r="AA44" s="406"/>
      <c r="AB44" s="358"/>
      <c r="AC44" s="358"/>
      <c r="AD44" s="358"/>
      <c r="AE44" s="358"/>
      <c r="AF44" s="358"/>
      <c r="AG44" s="358"/>
      <c r="AH44" s="359"/>
      <c r="AI44" s="406"/>
      <c r="AJ44" s="358"/>
      <c r="AK44" s="358"/>
      <c r="AL44" s="358"/>
      <c r="AM44" s="358"/>
      <c r="AN44" s="358"/>
      <c r="AO44" s="358"/>
      <c r="AP44" s="359"/>
      <c r="AQ44" s="406"/>
      <c r="AR44" s="358"/>
      <c r="AS44" s="358"/>
      <c r="AT44" s="358"/>
      <c r="AU44" s="358"/>
      <c r="AV44" s="358"/>
      <c r="AW44" s="358"/>
      <c r="AX44" s="359"/>
      <c r="AY44" s="406"/>
      <c r="AZ44" s="358"/>
      <c r="BA44" s="358"/>
      <c r="BB44" s="358"/>
      <c r="BC44" s="358"/>
      <c r="BD44" s="358"/>
      <c r="BE44" s="358"/>
      <c r="BF44" s="359"/>
      <c r="BG44" s="406"/>
      <c r="BH44" s="358"/>
      <c r="BI44" s="358"/>
      <c r="BJ44" s="358"/>
      <c r="BK44" s="358"/>
      <c r="BL44" s="358"/>
      <c r="BM44" s="358"/>
      <c r="BN44" s="359"/>
    </row>
    <row r="45" spans="2:66" ht="12.75" x14ac:dyDescent="0.2">
      <c r="B45" s="440"/>
      <c r="C45" s="358"/>
      <c r="D45" s="358"/>
      <c r="E45" s="358"/>
      <c r="F45" s="420"/>
      <c r="G45" s="440"/>
      <c r="H45" s="358"/>
      <c r="I45" s="358"/>
      <c r="J45" s="358"/>
      <c r="K45" s="420"/>
      <c r="L45" s="440"/>
      <c r="M45" s="358"/>
      <c r="N45" s="358"/>
      <c r="O45" s="358"/>
      <c r="P45" s="358"/>
      <c r="Q45" s="420"/>
      <c r="S45" s="406"/>
      <c r="T45" s="358"/>
      <c r="U45" s="358"/>
      <c r="V45" s="358"/>
      <c r="W45" s="358"/>
      <c r="X45" s="358"/>
      <c r="Y45" s="358"/>
      <c r="Z45" s="359"/>
      <c r="AA45" s="406"/>
      <c r="AB45" s="358"/>
      <c r="AC45" s="358"/>
      <c r="AD45" s="358"/>
      <c r="AE45" s="358"/>
      <c r="AF45" s="358"/>
      <c r="AG45" s="358"/>
      <c r="AH45" s="359"/>
      <c r="AI45" s="406"/>
      <c r="AJ45" s="358"/>
      <c r="AK45" s="358"/>
      <c r="AL45" s="358"/>
      <c r="AM45" s="358"/>
      <c r="AN45" s="358"/>
      <c r="AO45" s="358"/>
      <c r="AP45" s="359"/>
      <c r="AQ45" s="406"/>
      <c r="AR45" s="358"/>
      <c r="AS45" s="358"/>
      <c r="AT45" s="358"/>
      <c r="AU45" s="358"/>
      <c r="AV45" s="358"/>
      <c r="AW45" s="358"/>
      <c r="AX45" s="359"/>
      <c r="AY45" s="406"/>
      <c r="AZ45" s="358"/>
      <c r="BA45" s="358"/>
      <c r="BB45" s="358"/>
      <c r="BC45" s="358"/>
      <c r="BD45" s="358"/>
      <c r="BE45" s="358"/>
      <c r="BF45" s="359"/>
      <c r="BG45" s="406"/>
      <c r="BH45" s="358"/>
      <c r="BI45" s="358"/>
      <c r="BJ45" s="358"/>
      <c r="BK45" s="358"/>
      <c r="BL45" s="358"/>
      <c r="BM45" s="358"/>
      <c r="BN45" s="359"/>
    </row>
    <row r="46" spans="2:66" ht="12.75" x14ac:dyDescent="0.2">
      <c r="B46" s="440"/>
      <c r="C46" s="358"/>
      <c r="D46" s="358"/>
      <c r="E46" s="358"/>
      <c r="F46" s="420"/>
      <c r="G46" s="440"/>
      <c r="H46" s="358"/>
      <c r="I46" s="358"/>
      <c r="J46" s="358"/>
      <c r="K46" s="420"/>
      <c r="L46" s="440"/>
      <c r="M46" s="358"/>
      <c r="N46" s="358"/>
      <c r="O46" s="358"/>
      <c r="P46" s="358"/>
      <c r="Q46" s="420"/>
      <c r="S46" s="406"/>
      <c r="T46" s="358"/>
      <c r="U46" s="358"/>
      <c r="V46" s="358"/>
      <c r="W46" s="358"/>
      <c r="X46" s="358"/>
      <c r="Y46" s="358"/>
      <c r="Z46" s="359"/>
      <c r="AA46" s="406"/>
      <c r="AB46" s="358"/>
      <c r="AC46" s="358"/>
      <c r="AD46" s="358"/>
      <c r="AE46" s="358"/>
      <c r="AF46" s="358"/>
      <c r="AG46" s="358"/>
      <c r="AH46" s="359"/>
      <c r="AI46" s="406"/>
      <c r="AJ46" s="358"/>
      <c r="AK46" s="358"/>
      <c r="AL46" s="358"/>
      <c r="AM46" s="358"/>
      <c r="AN46" s="358"/>
      <c r="AO46" s="358"/>
      <c r="AP46" s="359"/>
      <c r="AQ46" s="406"/>
      <c r="AR46" s="358"/>
      <c r="AS46" s="358"/>
      <c r="AT46" s="358"/>
      <c r="AU46" s="358"/>
      <c r="AV46" s="358"/>
      <c r="AW46" s="358"/>
      <c r="AX46" s="359"/>
      <c r="AY46" s="406"/>
      <c r="AZ46" s="358"/>
      <c r="BA46" s="358"/>
      <c r="BB46" s="358"/>
      <c r="BC46" s="358"/>
      <c r="BD46" s="358"/>
      <c r="BE46" s="358"/>
      <c r="BF46" s="359"/>
      <c r="BG46" s="406"/>
      <c r="BH46" s="358"/>
      <c r="BI46" s="358"/>
      <c r="BJ46" s="358"/>
      <c r="BK46" s="358"/>
      <c r="BL46" s="358"/>
      <c r="BM46" s="358"/>
      <c r="BN46" s="359"/>
    </row>
    <row r="47" spans="2:66" ht="12.75" x14ac:dyDescent="0.2">
      <c r="B47" s="440"/>
      <c r="C47" s="358"/>
      <c r="D47" s="358"/>
      <c r="E47" s="358"/>
      <c r="F47" s="420"/>
      <c r="G47" s="440"/>
      <c r="H47" s="358"/>
      <c r="I47" s="358"/>
      <c r="J47" s="358"/>
      <c r="K47" s="420"/>
      <c r="L47" s="440"/>
      <c r="M47" s="358"/>
      <c r="N47" s="358"/>
      <c r="O47" s="358"/>
      <c r="P47" s="358"/>
      <c r="Q47" s="420"/>
      <c r="S47" s="406"/>
      <c r="T47" s="358"/>
      <c r="U47" s="358"/>
      <c r="V47" s="358"/>
      <c r="W47" s="358"/>
      <c r="X47" s="358"/>
      <c r="Y47" s="358"/>
      <c r="Z47" s="359"/>
      <c r="AA47" s="406"/>
      <c r="AB47" s="358"/>
      <c r="AC47" s="358"/>
      <c r="AD47" s="358"/>
      <c r="AE47" s="358"/>
      <c r="AF47" s="358"/>
      <c r="AG47" s="358"/>
      <c r="AH47" s="359"/>
      <c r="AI47" s="406"/>
      <c r="AJ47" s="358"/>
      <c r="AK47" s="358"/>
      <c r="AL47" s="358"/>
      <c r="AM47" s="358"/>
      <c r="AN47" s="358"/>
      <c r="AO47" s="358"/>
      <c r="AP47" s="359"/>
      <c r="AQ47" s="406"/>
      <c r="AR47" s="358"/>
      <c r="AS47" s="358"/>
      <c r="AT47" s="358"/>
      <c r="AU47" s="358"/>
      <c r="AV47" s="358"/>
      <c r="AW47" s="358"/>
      <c r="AX47" s="359"/>
      <c r="AY47" s="406"/>
      <c r="AZ47" s="358"/>
      <c r="BA47" s="358"/>
      <c r="BB47" s="358"/>
      <c r="BC47" s="358"/>
      <c r="BD47" s="358"/>
      <c r="BE47" s="358"/>
      <c r="BF47" s="359"/>
      <c r="BG47" s="406"/>
      <c r="BH47" s="358"/>
      <c r="BI47" s="358"/>
      <c r="BJ47" s="358"/>
      <c r="BK47" s="358"/>
      <c r="BL47" s="358"/>
      <c r="BM47" s="358"/>
      <c r="BN47" s="359"/>
    </row>
    <row r="48" spans="2:66" ht="12.75" x14ac:dyDescent="0.2">
      <c r="B48" s="440"/>
      <c r="C48" s="358"/>
      <c r="D48" s="358"/>
      <c r="E48" s="358"/>
      <c r="F48" s="420"/>
      <c r="G48" s="440"/>
      <c r="H48" s="358"/>
      <c r="I48" s="358"/>
      <c r="J48" s="358"/>
      <c r="K48" s="420"/>
      <c r="L48" s="440"/>
      <c r="M48" s="358"/>
      <c r="N48" s="358"/>
      <c r="O48" s="358"/>
      <c r="P48" s="358"/>
      <c r="Q48" s="420"/>
      <c r="S48" s="406"/>
      <c r="T48" s="358"/>
      <c r="U48" s="358"/>
      <c r="V48" s="358"/>
      <c r="W48" s="358"/>
      <c r="X48" s="358"/>
      <c r="Y48" s="358"/>
      <c r="Z48" s="359"/>
      <c r="AA48" s="406"/>
      <c r="AB48" s="358"/>
      <c r="AC48" s="358"/>
      <c r="AD48" s="358"/>
      <c r="AE48" s="358"/>
      <c r="AF48" s="358"/>
      <c r="AG48" s="358"/>
      <c r="AH48" s="359"/>
      <c r="AI48" s="406"/>
      <c r="AJ48" s="358"/>
      <c r="AK48" s="358"/>
      <c r="AL48" s="358"/>
      <c r="AM48" s="358"/>
      <c r="AN48" s="358"/>
      <c r="AO48" s="358"/>
      <c r="AP48" s="359"/>
      <c r="AQ48" s="406"/>
      <c r="AR48" s="358"/>
      <c r="AS48" s="358"/>
      <c r="AT48" s="358"/>
      <c r="AU48" s="358"/>
      <c r="AV48" s="358"/>
      <c r="AW48" s="358"/>
      <c r="AX48" s="359"/>
      <c r="AY48" s="406"/>
      <c r="AZ48" s="358"/>
      <c r="BA48" s="358"/>
      <c r="BB48" s="358"/>
      <c r="BC48" s="358"/>
      <c r="BD48" s="358"/>
      <c r="BE48" s="358"/>
      <c r="BF48" s="359"/>
      <c r="BG48" s="406"/>
      <c r="BH48" s="358"/>
      <c r="BI48" s="358"/>
      <c r="BJ48" s="358"/>
      <c r="BK48" s="358"/>
      <c r="BL48" s="358"/>
      <c r="BM48" s="358"/>
      <c r="BN48" s="359"/>
    </row>
    <row r="49" spans="2:66" ht="12.75" x14ac:dyDescent="0.2">
      <c r="B49" s="440"/>
      <c r="C49" s="358"/>
      <c r="D49" s="358"/>
      <c r="E49" s="358"/>
      <c r="F49" s="420"/>
      <c r="G49" s="440"/>
      <c r="H49" s="358"/>
      <c r="I49" s="358"/>
      <c r="J49" s="358"/>
      <c r="K49" s="420"/>
      <c r="L49" s="440"/>
      <c r="M49" s="358"/>
      <c r="N49" s="358"/>
      <c r="O49" s="358"/>
      <c r="P49" s="358"/>
      <c r="Q49" s="420"/>
      <c r="S49" s="406"/>
      <c r="T49" s="358"/>
      <c r="U49" s="358"/>
      <c r="V49" s="358"/>
      <c r="W49" s="358"/>
      <c r="X49" s="358"/>
      <c r="Y49" s="358"/>
      <c r="Z49" s="359"/>
      <c r="AA49" s="406"/>
      <c r="AB49" s="358"/>
      <c r="AC49" s="358"/>
      <c r="AD49" s="358"/>
      <c r="AE49" s="358"/>
      <c r="AF49" s="358"/>
      <c r="AG49" s="358"/>
      <c r="AH49" s="359"/>
      <c r="AI49" s="406"/>
      <c r="AJ49" s="358"/>
      <c r="AK49" s="358"/>
      <c r="AL49" s="358"/>
      <c r="AM49" s="358"/>
      <c r="AN49" s="358"/>
      <c r="AO49" s="358"/>
      <c r="AP49" s="359"/>
      <c r="AQ49" s="406"/>
      <c r="AR49" s="358"/>
      <c r="AS49" s="358"/>
      <c r="AT49" s="358"/>
      <c r="AU49" s="358"/>
      <c r="AV49" s="358"/>
      <c r="AW49" s="358"/>
      <c r="AX49" s="359"/>
      <c r="AY49" s="406"/>
      <c r="AZ49" s="358"/>
      <c r="BA49" s="358"/>
      <c r="BB49" s="358"/>
      <c r="BC49" s="358"/>
      <c r="BD49" s="358"/>
      <c r="BE49" s="358"/>
      <c r="BF49" s="359"/>
      <c r="BG49" s="406"/>
      <c r="BH49" s="358"/>
      <c r="BI49" s="358"/>
      <c r="BJ49" s="358"/>
      <c r="BK49" s="358"/>
      <c r="BL49" s="358"/>
      <c r="BM49" s="358"/>
      <c r="BN49" s="359"/>
    </row>
    <row r="50" spans="2:66" ht="12.75" x14ac:dyDescent="0.2">
      <c r="B50" s="440"/>
      <c r="C50" s="358"/>
      <c r="D50" s="358"/>
      <c r="E50" s="358"/>
      <c r="F50" s="420"/>
      <c r="G50" s="440"/>
      <c r="H50" s="358"/>
      <c r="I50" s="358"/>
      <c r="J50" s="358"/>
      <c r="K50" s="420"/>
      <c r="L50" s="440"/>
      <c r="M50" s="358"/>
      <c r="N50" s="358"/>
      <c r="O50" s="358"/>
      <c r="P50" s="358"/>
      <c r="Q50" s="420"/>
      <c r="S50" s="406"/>
      <c r="T50" s="358"/>
      <c r="U50" s="358"/>
      <c r="V50" s="358"/>
      <c r="W50" s="358"/>
      <c r="X50" s="358"/>
      <c r="Y50" s="358"/>
      <c r="Z50" s="359"/>
      <c r="AA50" s="406"/>
      <c r="AB50" s="358"/>
      <c r="AC50" s="358"/>
      <c r="AD50" s="358"/>
      <c r="AE50" s="358"/>
      <c r="AF50" s="358"/>
      <c r="AG50" s="358"/>
      <c r="AH50" s="359"/>
      <c r="AI50" s="406"/>
      <c r="AJ50" s="358"/>
      <c r="AK50" s="358"/>
      <c r="AL50" s="358"/>
      <c r="AM50" s="358"/>
      <c r="AN50" s="358"/>
      <c r="AO50" s="358"/>
      <c r="AP50" s="359"/>
      <c r="AQ50" s="406"/>
      <c r="AR50" s="358"/>
      <c r="AS50" s="358"/>
      <c r="AT50" s="358"/>
      <c r="AU50" s="358"/>
      <c r="AV50" s="358"/>
      <c r="AW50" s="358"/>
      <c r="AX50" s="359"/>
      <c r="AY50" s="406"/>
      <c r="AZ50" s="358"/>
      <c r="BA50" s="358"/>
      <c r="BB50" s="358"/>
      <c r="BC50" s="358"/>
      <c r="BD50" s="358"/>
      <c r="BE50" s="358"/>
      <c r="BF50" s="359"/>
      <c r="BG50" s="406"/>
      <c r="BH50" s="358"/>
      <c r="BI50" s="358"/>
      <c r="BJ50" s="358"/>
      <c r="BK50" s="358"/>
      <c r="BL50" s="358"/>
      <c r="BM50" s="358"/>
      <c r="BN50" s="359"/>
    </row>
    <row r="51" spans="2:66" ht="12.75" x14ac:dyDescent="0.2">
      <c r="B51" s="440"/>
      <c r="C51" s="358"/>
      <c r="D51" s="358"/>
      <c r="E51" s="358"/>
      <c r="F51" s="420"/>
      <c r="G51" s="440"/>
      <c r="H51" s="358"/>
      <c r="I51" s="358"/>
      <c r="J51" s="358"/>
      <c r="K51" s="420"/>
      <c r="L51" s="440"/>
      <c r="M51" s="358"/>
      <c r="N51" s="358"/>
      <c r="O51" s="358"/>
      <c r="P51" s="358"/>
      <c r="Q51" s="420"/>
      <c r="S51" s="406"/>
      <c r="T51" s="358"/>
      <c r="U51" s="358"/>
      <c r="V51" s="358"/>
      <c r="W51" s="358"/>
      <c r="X51" s="358"/>
      <c r="Y51" s="358"/>
      <c r="Z51" s="359"/>
      <c r="AA51" s="406"/>
      <c r="AB51" s="358"/>
      <c r="AC51" s="358"/>
      <c r="AD51" s="358"/>
      <c r="AE51" s="358"/>
      <c r="AF51" s="358"/>
      <c r="AG51" s="358"/>
      <c r="AH51" s="359"/>
      <c r="AI51" s="406"/>
      <c r="AJ51" s="358"/>
      <c r="AK51" s="358"/>
      <c r="AL51" s="358"/>
      <c r="AM51" s="358"/>
      <c r="AN51" s="358"/>
      <c r="AO51" s="358"/>
      <c r="AP51" s="359"/>
      <c r="AQ51" s="406"/>
      <c r="AR51" s="358"/>
      <c r="AS51" s="358"/>
      <c r="AT51" s="358"/>
      <c r="AU51" s="358"/>
      <c r="AV51" s="358"/>
      <c r="AW51" s="358"/>
      <c r="AX51" s="359"/>
      <c r="AY51" s="406"/>
      <c r="AZ51" s="358"/>
      <c r="BA51" s="358"/>
      <c r="BB51" s="358"/>
      <c r="BC51" s="358"/>
      <c r="BD51" s="358"/>
      <c r="BE51" s="358"/>
      <c r="BF51" s="359"/>
      <c r="BG51" s="406"/>
      <c r="BH51" s="358"/>
      <c r="BI51" s="358"/>
      <c r="BJ51" s="358"/>
      <c r="BK51" s="358"/>
      <c r="BL51" s="358"/>
      <c r="BM51" s="358"/>
      <c r="BN51" s="359"/>
    </row>
    <row r="52" spans="2:66" ht="12.75" x14ac:dyDescent="0.2">
      <c r="B52" s="440"/>
      <c r="C52" s="358"/>
      <c r="D52" s="358"/>
      <c r="E52" s="358"/>
      <c r="F52" s="420"/>
      <c r="G52" s="440"/>
      <c r="H52" s="358"/>
      <c r="I52" s="358"/>
      <c r="J52" s="358"/>
      <c r="K52" s="420"/>
      <c r="L52" s="440"/>
      <c r="M52" s="358"/>
      <c r="N52" s="358"/>
      <c r="O52" s="358"/>
      <c r="P52" s="358"/>
      <c r="Q52" s="420"/>
      <c r="S52" s="406"/>
      <c r="T52" s="358"/>
      <c r="U52" s="358"/>
      <c r="V52" s="358"/>
      <c r="W52" s="358"/>
      <c r="X52" s="358"/>
      <c r="Y52" s="358"/>
      <c r="Z52" s="359"/>
      <c r="AA52" s="406"/>
      <c r="AB52" s="358"/>
      <c r="AC52" s="358"/>
      <c r="AD52" s="358"/>
      <c r="AE52" s="358"/>
      <c r="AF52" s="358"/>
      <c r="AG52" s="358"/>
      <c r="AH52" s="359"/>
      <c r="AI52" s="406"/>
      <c r="AJ52" s="358"/>
      <c r="AK52" s="358"/>
      <c r="AL52" s="358"/>
      <c r="AM52" s="358"/>
      <c r="AN52" s="358"/>
      <c r="AO52" s="358"/>
      <c r="AP52" s="359"/>
      <c r="AQ52" s="406"/>
      <c r="AR52" s="358"/>
      <c r="AS52" s="358"/>
      <c r="AT52" s="358"/>
      <c r="AU52" s="358"/>
      <c r="AV52" s="358"/>
      <c r="AW52" s="358"/>
      <c r="AX52" s="359"/>
      <c r="AY52" s="406"/>
      <c r="AZ52" s="358"/>
      <c r="BA52" s="358"/>
      <c r="BB52" s="358"/>
      <c r="BC52" s="358"/>
      <c r="BD52" s="358"/>
      <c r="BE52" s="358"/>
      <c r="BF52" s="359"/>
      <c r="BG52" s="406"/>
      <c r="BH52" s="358"/>
      <c r="BI52" s="358"/>
      <c r="BJ52" s="358"/>
      <c r="BK52" s="358"/>
      <c r="BL52" s="358"/>
      <c r="BM52" s="358"/>
      <c r="BN52" s="359"/>
    </row>
    <row r="53" spans="2:66" ht="12.75" x14ac:dyDescent="0.2">
      <c r="B53" s="440"/>
      <c r="C53" s="358"/>
      <c r="D53" s="358"/>
      <c r="E53" s="358"/>
      <c r="F53" s="420"/>
      <c r="G53" s="440"/>
      <c r="H53" s="358"/>
      <c r="I53" s="358"/>
      <c r="J53" s="358"/>
      <c r="K53" s="420"/>
      <c r="L53" s="440"/>
      <c r="M53" s="358"/>
      <c r="N53" s="358"/>
      <c r="O53" s="358"/>
      <c r="P53" s="358"/>
      <c r="Q53" s="420"/>
      <c r="S53" s="406"/>
      <c r="T53" s="358"/>
      <c r="U53" s="358"/>
      <c r="V53" s="358"/>
      <c r="W53" s="358"/>
      <c r="X53" s="358"/>
      <c r="Y53" s="358"/>
      <c r="Z53" s="359"/>
      <c r="AA53" s="406"/>
      <c r="AB53" s="358"/>
      <c r="AC53" s="358"/>
      <c r="AD53" s="358"/>
      <c r="AE53" s="358"/>
      <c r="AF53" s="358"/>
      <c r="AG53" s="358"/>
      <c r="AH53" s="359"/>
      <c r="AI53" s="406"/>
      <c r="AJ53" s="358"/>
      <c r="AK53" s="358"/>
      <c r="AL53" s="358"/>
      <c r="AM53" s="358"/>
      <c r="AN53" s="358"/>
      <c r="AO53" s="358"/>
      <c r="AP53" s="359"/>
      <c r="AQ53" s="406"/>
      <c r="AR53" s="358"/>
      <c r="AS53" s="358"/>
      <c r="AT53" s="358"/>
      <c r="AU53" s="358"/>
      <c r="AV53" s="358"/>
      <c r="AW53" s="358"/>
      <c r="AX53" s="359"/>
      <c r="AY53" s="406"/>
      <c r="AZ53" s="358"/>
      <c r="BA53" s="358"/>
      <c r="BB53" s="358"/>
      <c r="BC53" s="358"/>
      <c r="BD53" s="358"/>
      <c r="BE53" s="358"/>
      <c r="BF53" s="359"/>
      <c r="BG53" s="406"/>
      <c r="BH53" s="358"/>
      <c r="BI53" s="358"/>
      <c r="BJ53" s="358"/>
      <c r="BK53" s="358"/>
      <c r="BL53" s="358"/>
      <c r="BM53" s="358"/>
      <c r="BN53" s="359"/>
    </row>
    <row r="54" spans="2:66" ht="12.75" x14ac:dyDescent="0.2">
      <c r="B54" s="440"/>
      <c r="C54" s="358"/>
      <c r="D54" s="358"/>
      <c r="E54" s="358"/>
      <c r="F54" s="420"/>
      <c r="G54" s="440"/>
      <c r="H54" s="358"/>
      <c r="I54" s="358"/>
      <c r="J54" s="358"/>
      <c r="K54" s="420"/>
      <c r="L54" s="440"/>
      <c r="M54" s="358"/>
      <c r="N54" s="358"/>
      <c r="O54" s="358"/>
      <c r="P54" s="358"/>
      <c r="Q54" s="420"/>
      <c r="S54" s="406"/>
      <c r="T54" s="358"/>
      <c r="U54" s="358"/>
      <c r="V54" s="358"/>
      <c r="W54" s="358"/>
      <c r="X54" s="358"/>
      <c r="Y54" s="358"/>
      <c r="Z54" s="359"/>
      <c r="AA54" s="406"/>
      <c r="AB54" s="358"/>
      <c r="AC54" s="358"/>
      <c r="AD54" s="358"/>
      <c r="AE54" s="358"/>
      <c r="AF54" s="358"/>
      <c r="AG54" s="358"/>
      <c r="AH54" s="359"/>
      <c r="AI54" s="406"/>
      <c r="AJ54" s="358"/>
      <c r="AK54" s="358"/>
      <c r="AL54" s="358"/>
      <c r="AM54" s="358"/>
      <c r="AN54" s="358"/>
      <c r="AO54" s="358"/>
      <c r="AP54" s="359"/>
      <c r="AQ54" s="406"/>
      <c r="AR54" s="358"/>
      <c r="AS54" s="358"/>
      <c r="AT54" s="358"/>
      <c r="AU54" s="358"/>
      <c r="AV54" s="358"/>
      <c r="AW54" s="358"/>
      <c r="AX54" s="359"/>
      <c r="AY54" s="406"/>
      <c r="AZ54" s="358"/>
      <c r="BA54" s="358"/>
      <c r="BB54" s="358"/>
      <c r="BC54" s="358"/>
      <c r="BD54" s="358"/>
      <c r="BE54" s="358"/>
      <c r="BF54" s="359"/>
      <c r="BG54" s="406"/>
      <c r="BH54" s="358"/>
      <c r="BI54" s="358"/>
      <c r="BJ54" s="358"/>
      <c r="BK54" s="358"/>
      <c r="BL54" s="358"/>
      <c r="BM54" s="358"/>
      <c r="BN54" s="359"/>
    </row>
    <row r="55" spans="2:66" ht="12.75" x14ac:dyDescent="0.2">
      <c r="B55" s="440"/>
      <c r="C55" s="358"/>
      <c r="D55" s="358"/>
      <c r="E55" s="358"/>
      <c r="F55" s="420"/>
      <c r="G55" s="440"/>
      <c r="H55" s="358"/>
      <c r="I55" s="358"/>
      <c r="J55" s="358"/>
      <c r="K55" s="420"/>
      <c r="L55" s="440"/>
      <c r="M55" s="358"/>
      <c r="N55" s="358"/>
      <c r="O55" s="358"/>
      <c r="P55" s="358"/>
      <c r="Q55" s="420"/>
      <c r="S55" s="406"/>
      <c r="T55" s="358"/>
      <c r="U55" s="358"/>
      <c r="V55" s="358"/>
      <c r="W55" s="358"/>
      <c r="X55" s="358"/>
      <c r="Y55" s="358"/>
      <c r="Z55" s="359"/>
      <c r="AA55" s="406"/>
      <c r="AB55" s="358"/>
      <c r="AC55" s="358"/>
      <c r="AD55" s="358"/>
      <c r="AE55" s="358"/>
      <c r="AF55" s="358"/>
      <c r="AG55" s="358"/>
      <c r="AH55" s="359"/>
      <c r="AI55" s="406"/>
      <c r="AJ55" s="358"/>
      <c r="AK55" s="358"/>
      <c r="AL55" s="358"/>
      <c r="AM55" s="358"/>
      <c r="AN55" s="358"/>
      <c r="AO55" s="358"/>
      <c r="AP55" s="359"/>
      <c r="AQ55" s="406"/>
      <c r="AR55" s="358"/>
      <c r="AS55" s="358"/>
      <c r="AT55" s="358"/>
      <c r="AU55" s="358"/>
      <c r="AV55" s="358"/>
      <c r="AW55" s="358"/>
      <c r="AX55" s="359"/>
      <c r="AY55" s="406"/>
      <c r="AZ55" s="358"/>
      <c r="BA55" s="358"/>
      <c r="BB55" s="358"/>
      <c r="BC55" s="358"/>
      <c r="BD55" s="358"/>
      <c r="BE55" s="358"/>
      <c r="BF55" s="359"/>
      <c r="BG55" s="406"/>
      <c r="BH55" s="358"/>
      <c r="BI55" s="358"/>
      <c r="BJ55" s="358"/>
      <c r="BK55" s="358"/>
      <c r="BL55" s="358"/>
      <c r="BM55" s="358"/>
      <c r="BN55" s="359"/>
    </row>
    <row r="56" spans="2:66" ht="12.75" x14ac:dyDescent="0.2">
      <c r="B56" s="441"/>
      <c r="C56" s="442"/>
      <c r="D56" s="442"/>
      <c r="E56" s="442"/>
      <c r="F56" s="443"/>
      <c r="G56" s="441"/>
      <c r="H56" s="442"/>
      <c r="I56" s="442"/>
      <c r="J56" s="442"/>
      <c r="K56" s="443"/>
      <c r="L56" s="441"/>
      <c r="M56" s="442"/>
      <c r="N56" s="442"/>
      <c r="O56" s="442"/>
      <c r="P56" s="442"/>
      <c r="Q56" s="443"/>
      <c r="S56" s="406"/>
      <c r="T56" s="358"/>
      <c r="U56" s="358"/>
      <c r="V56" s="358"/>
      <c r="W56" s="358"/>
      <c r="X56" s="358"/>
      <c r="Y56" s="358"/>
      <c r="Z56" s="359"/>
      <c r="AA56" s="406"/>
      <c r="AB56" s="358"/>
      <c r="AC56" s="358"/>
      <c r="AD56" s="358"/>
      <c r="AE56" s="358"/>
      <c r="AF56" s="358"/>
      <c r="AG56" s="358"/>
      <c r="AH56" s="359"/>
      <c r="AI56" s="406"/>
      <c r="AJ56" s="358"/>
      <c r="AK56" s="358"/>
      <c r="AL56" s="358"/>
      <c r="AM56" s="358"/>
      <c r="AN56" s="358"/>
      <c r="AO56" s="358"/>
      <c r="AP56" s="359"/>
      <c r="AQ56" s="406"/>
      <c r="AR56" s="358"/>
      <c r="AS56" s="358"/>
      <c r="AT56" s="358"/>
      <c r="AU56" s="358"/>
      <c r="AV56" s="358"/>
      <c r="AW56" s="358"/>
      <c r="AX56" s="359"/>
      <c r="AY56" s="406"/>
      <c r="AZ56" s="358"/>
      <c r="BA56" s="358"/>
      <c r="BB56" s="358"/>
      <c r="BC56" s="358"/>
      <c r="BD56" s="358"/>
      <c r="BE56" s="358"/>
      <c r="BF56" s="359"/>
      <c r="BG56" s="406"/>
      <c r="BH56" s="358"/>
      <c r="BI56" s="358"/>
      <c r="BJ56" s="358"/>
      <c r="BK56" s="358"/>
      <c r="BL56" s="358"/>
      <c r="BM56" s="358"/>
      <c r="BN56" s="359"/>
    </row>
    <row r="57" spans="2:66" ht="14.25" x14ac:dyDescent="0.2">
      <c r="B57" s="231"/>
      <c r="C57" s="231"/>
      <c r="D57" s="231"/>
      <c r="E57" s="231"/>
      <c r="F57" s="231"/>
      <c r="G57" s="231"/>
      <c r="H57" s="231"/>
      <c r="I57" s="231"/>
      <c r="S57" s="406"/>
      <c r="T57" s="358"/>
      <c r="U57" s="358"/>
      <c r="V57" s="358"/>
      <c r="W57" s="358"/>
      <c r="X57" s="358"/>
      <c r="Y57" s="358"/>
      <c r="Z57" s="359"/>
      <c r="AA57" s="406"/>
      <c r="AB57" s="358"/>
      <c r="AC57" s="358"/>
      <c r="AD57" s="358"/>
      <c r="AE57" s="358"/>
      <c r="AF57" s="358"/>
      <c r="AG57" s="358"/>
      <c r="AH57" s="359"/>
      <c r="AI57" s="406"/>
      <c r="AJ57" s="358"/>
      <c r="AK57" s="358"/>
      <c r="AL57" s="358"/>
      <c r="AM57" s="358"/>
      <c r="AN57" s="358"/>
      <c r="AO57" s="358"/>
      <c r="AP57" s="359"/>
      <c r="AQ57" s="406"/>
      <c r="AR57" s="358"/>
      <c r="AS57" s="358"/>
      <c r="AT57" s="358"/>
      <c r="AU57" s="358"/>
      <c r="AV57" s="358"/>
      <c r="AW57" s="358"/>
      <c r="AX57" s="359"/>
      <c r="AY57" s="406"/>
      <c r="AZ57" s="358"/>
      <c r="BA57" s="358"/>
      <c r="BB57" s="358"/>
      <c r="BC57" s="358"/>
      <c r="BD57" s="358"/>
      <c r="BE57" s="358"/>
      <c r="BF57" s="359"/>
      <c r="BG57" s="406"/>
      <c r="BH57" s="358"/>
      <c r="BI57" s="358"/>
      <c r="BJ57" s="358"/>
      <c r="BK57" s="358"/>
      <c r="BL57" s="358"/>
      <c r="BM57" s="358"/>
      <c r="BN57" s="359"/>
    </row>
    <row r="58" spans="2:66" ht="15.75" customHeight="1" x14ac:dyDescent="0.2">
      <c r="B58" s="323"/>
      <c r="C58" s="289"/>
      <c r="D58" s="289"/>
      <c r="E58" s="289"/>
      <c r="F58" s="289"/>
      <c r="G58" s="289"/>
      <c r="H58" s="289"/>
      <c r="I58" s="289"/>
      <c r="J58" s="289"/>
      <c r="K58" s="289"/>
      <c r="S58" s="406"/>
      <c r="T58" s="358"/>
      <c r="U58" s="358"/>
      <c r="V58" s="358"/>
      <c r="W58" s="358"/>
      <c r="X58" s="358"/>
      <c r="Y58" s="358"/>
      <c r="Z58" s="359"/>
      <c r="AA58" s="406"/>
      <c r="AB58" s="358"/>
      <c r="AC58" s="358"/>
      <c r="AD58" s="358"/>
      <c r="AE58" s="358"/>
      <c r="AF58" s="358"/>
      <c r="AG58" s="358"/>
      <c r="AH58" s="359"/>
      <c r="AI58" s="406"/>
      <c r="AJ58" s="358"/>
      <c r="AK58" s="358"/>
      <c r="AL58" s="358"/>
      <c r="AM58" s="358"/>
      <c r="AN58" s="358"/>
      <c r="AO58" s="358"/>
      <c r="AP58" s="359"/>
      <c r="AQ58" s="406"/>
      <c r="AR58" s="358"/>
      <c r="AS58" s="358"/>
      <c r="AT58" s="358"/>
      <c r="AU58" s="358"/>
      <c r="AV58" s="358"/>
      <c r="AW58" s="358"/>
      <c r="AX58" s="359"/>
      <c r="AY58" s="406"/>
      <c r="AZ58" s="358"/>
      <c r="BA58" s="358"/>
      <c r="BB58" s="358"/>
      <c r="BC58" s="358"/>
      <c r="BD58" s="358"/>
      <c r="BE58" s="358"/>
      <c r="BF58" s="359"/>
      <c r="BG58" s="406"/>
      <c r="BH58" s="358"/>
      <c r="BI58" s="358"/>
      <c r="BJ58" s="358"/>
      <c r="BK58" s="358"/>
      <c r="BL58" s="358"/>
      <c r="BM58" s="358"/>
      <c r="BN58" s="359"/>
    </row>
    <row r="59" spans="2:66" ht="12.75" x14ac:dyDescent="0.2">
      <c r="D59" s="289"/>
      <c r="E59" s="289"/>
      <c r="F59" s="289"/>
      <c r="G59" s="289"/>
      <c r="H59" s="289"/>
      <c r="I59" s="289"/>
      <c r="J59" s="453" t="s">
        <v>192</v>
      </c>
      <c r="K59" s="409"/>
      <c r="L59" s="409"/>
      <c r="M59" s="409"/>
      <c r="N59" s="409"/>
      <c r="O59" s="357"/>
      <c r="S59" s="406"/>
      <c r="T59" s="358"/>
      <c r="U59" s="358"/>
      <c r="V59" s="358"/>
      <c r="W59" s="358"/>
      <c r="X59" s="358"/>
      <c r="Y59" s="358"/>
      <c r="Z59" s="359"/>
      <c r="AA59" s="406"/>
      <c r="AB59" s="358"/>
      <c r="AC59" s="358"/>
      <c r="AD59" s="358"/>
      <c r="AE59" s="358"/>
      <c r="AF59" s="358"/>
      <c r="AG59" s="358"/>
      <c r="AH59" s="359"/>
      <c r="AI59" s="406"/>
      <c r="AJ59" s="358"/>
      <c r="AK59" s="358"/>
      <c r="AL59" s="358"/>
      <c r="AM59" s="358"/>
      <c r="AN59" s="358"/>
      <c r="AO59" s="358"/>
      <c r="AP59" s="359"/>
      <c r="AQ59" s="406"/>
      <c r="AR59" s="358"/>
      <c r="AS59" s="358"/>
      <c r="AT59" s="358"/>
      <c r="AU59" s="358"/>
      <c r="AV59" s="358"/>
      <c r="AW59" s="358"/>
      <c r="AX59" s="359"/>
      <c r="AY59" s="406"/>
      <c r="AZ59" s="358"/>
      <c r="BA59" s="358"/>
      <c r="BB59" s="358"/>
      <c r="BC59" s="358"/>
      <c r="BD59" s="358"/>
      <c r="BE59" s="358"/>
      <c r="BF59" s="359"/>
      <c r="BG59" s="406"/>
      <c r="BH59" s="358"/>
      <c r="BI59" s="358"/>
      <c r="BJ59" s="358"/>
      <c r="BK59" s="358"/>
      <c r="BL59" s="358"/>
      <c r="BM59" s="358"/>
      <c r="BN59" s="359"/>
    </row>
    <row r="60" spans="2:66" ht="12.75" x14ac:dyDescent="0.2">
      <c r="B60" s="450" t="s">
        <v>67</v>
      </c>
      <c r="C60" s="450" t="s">
        <v>10</v>
      </c>
      <c r="D60" s="451" t="s">
        <v>68</v>
      </c>
      <c r="E60" s="451" t="s">
        <v>69</v>
      </c>
      <c r="F60" s="452" t="s">
        <v>193</v>
      </c>
      <c r="G60" s="434" t="s">
        <v>194</v>
      </c>
      <c r="H60" s="434" t="s">
        <v>195</v>
      </c>
      <c r="I60" s="435" t="s">
        <v>196</v>
      </c>
      <c r="J60" s="453" t="s">
        <v>77</v>
      </c>
      <c r="K60" s="409"/>
      <c r="L60" s="357"/>
      <c r="M60" s="433" t="s">
        <v>84</v>
      </c>
      <c r="N60" s="433" t="s">
        <v>86</v>
      </c>
      <c r="O60" s="433" t="s">
        <v>22</v>
      </c>
      <c r="S60" s="406"/>
      <c r="T60" s="358"/>
      <c r="U60" s="358"/>
      <c r="V60" s="358"/>
      <c r="W60" s="358"/>
      <c r="X60" s="358"/>
      <c r="Y60" s="358"/>
      <c r="Z60" s="359"/>
      <c r="AA60" s="406"/>
      <c r="AB60" s="358"/>
      <c r="AC60" s="358"/>
      <c r="AD60" s="358"/>
      <c r="AE60" s="358"/>
      <c r="AF60" s="358"/>
      <c r="AG60" s="358"/>
      <c r="AH60" s="359"/>
      <c r="AI60" s="406"/>
      <c r="AJ60" s="358"/>
      <c r="AK60" s="358"/>
      <c r="AL60" s="358"/>
      <c r="AM60" s="358"/>
      <c r="AN60" s="358"/>
      <c r="AO60" s="358"/>
      <c r="AP60" s="359"/>
      <c r="AQ60" s="406"/>
      <c r="AR60" s="358"/>
      <c r="AS60" s="358"/>
      <c r="AT60" s="358"/>
      <c r="AU60" s="358"/>
      <c r="AV60" s="358"/>
      <c r="AW60" s="358"/>
      <c r="AX60" s="359"/>
      <c r="AY60" s="406"/>
      <c r="AZ60" s="358"/>
      <c r="BA60" s="358"/>
      <c r="BB60" s="358"/>
      <c r="BC60" s="358"/>
      <c r="BD60" s="358"/>
      <c r="BE60" s="358"/>
      <c r="BF60" s="359"/>
      <c r="BG60" s="406"/>
      <c r="BH60" s="358"/>
      <c r="BI60" s="358"/>
      <c r="BJ60" s="358"/>
      <c r="BK60" s="358"/>
      <c r="BL60" s="358"/>
      <c r="BM60" s="358"/>
      <c r="BN60" s="359"/>
    </row>
    <row r="61" spans="2:66" ht="12.75" x14ac:dyDescent="0.2">
      <c r="B61" s="325"/>
      <c r="C61" s="325"/>
      <c r="D61" s="325"/>
      <c r="E61" s="325"/>
      <c r="F61" s="325"/>
      <c r="G61" s="325"/>
      <c r="H61" s="325"/>
      <c r="I61" s="325"/>
      <c r="J61" s="35">
        <v>45</v>
      </c>
      <c r="K61" s="35">
        <v>46</v>
      </c>
      <c r="L61" s="35">
        <v>47</v>
      </c>
      <c r="M61" s="325"/>
      <c r="N61" s="325"/>
      <c r="O61" s="325"/>
      <c r="S61" s="406"/>
      <c r="T61" s="358"/>
      <c r="U61" s="358"/>
      <c r="V61" s="358"/>
      <c r="W61" s="358"/>
      <c r="X61" s="358"/>
      <c r="Y61" s="358"/>
      <c r="Z61" s="359"/>
      <c r="AA61" s="406"/>
      <c r="AB61" s="358"/>
      <c r="AC61" s="358"/>
      <c r="AD61" s="358"/>
      <c r="AE61" s="358"/>
      <c r="AF61" s="358"/>
      <c r="AG61" s="358"/>
      <c r="AH61" s="359"/>
      <c r="AI61" s="406"/>
      <c r="AJ61" s="358"/>
      <c r="AK61" s="358"/>
      <c r="AL61" s="358"/>
      <c r="AM61" s="358"/>
      <c r="AN61" s="358"/>
      <c r="AO61" s="358"/>
      <c r="AP61" s="359"/>
      <c r="AQ61" s="406"/>
      <c r="AR61" s="358"/>
      <c r="AS61" s="358"/>
      <c r="AT61" s="358"/>
      <c r="AU61" s="358"/>
      <c r="AV61" s="358"/>
      <c r="AW61" s="358"/>
      <c r="AX61" s="359"/>
      <c r="AY61" s="406"/>
      <c r="AZ61" s="358"/>
      <c r="BA61" s="358"/>
      <c r="BB61" s="358"/>
      <c r="BC61" s="358"/>
      <c r="BD61" s="358"/>
      <c r="BE61" s="358"/>
      <c r="BF61" s="359"/>
      <c r="BG61" s="406"/>
      <c r="BH61" s="358"/>
      <c r="BI61" s="358"/>
      <c r="BJ61" s="358"/>
      <c r="BK61" s="358"/>
      <c r="BL61" s="358"/>
      <c r="BM61" s="358"/>
      <c r="BN61" s="359"/>
    </row>
    <row r="62" spans="2:66" x14ac:dyDescent="0.3">
      <c r="B62" s="232" t="s">
        <v>17</v>
      </c>
      <c r="C62" s="233" t="s">
        <v>266</v>
      </c>
      <c r="D62" s="234">
        <v>372.13213000000002</v>
      </c>
      <c r="E62" s="235" t="s">
        <v>12</v>
      </c>
      <c r="F62" s="234">
        <v>373.13995999999997</v>
      </c>
      <c r="G62" s="236">
        <v>373.13891431939697</v>
      </c>
      <c r="H62" s="236">
        <f t="shared" ref="H62:H74" si="0">ABS((F62-G62)/F62)*1000000</f>
        <v>2.802381720251176</v>
      </c>
      <c r="I62" s="236">
        <v>5.6737666669999998</v>
      </c>
      <c r="J62" s="237">
        <v>1507200509</v>
      </c>
      <c r="K62" s="237">
        <v>1450740998</v>
      </c>
      <c r="L62" s="237">
        <v>1475595351</v>
      </c>
      <c r="M62" s="238">
        <f t="shared" ref="M62:M74" si="1">AVERAGE(J62:L62)</f>
        <v>1477845619.3333333</v>
      </c>
      <c r="N62" s="238">
        <f t="shared" ref="N62:N74" si="2">STDEV(J62:L62)</f>
        <v>28296941.111519147</v>
      </c>
      <c r="O62" s="239">
        <f t="shared" ref="O62:O74" si="3">M62/$M$62</f>
        <v>1</v>
      </c>
      <c r="S62" s="406"/>
      <c r="T62" s="358"/>
      <c r="U62" s="358"/>
      <c r="V62" s="358"/>
      <c r="W62" s="358"/>
      <c r="X62" s="358"/>
      <c r="Y62" s="358"/>
      <c r="Z62" s="359"/>
      <c r="AA62" s="406"/>
      <c r="AB62" s="358"/>
      <c r="AC62" s="358"/>
      <c r="AD62" s="358"/>
      <c r="AE62" s="358"/>
      <c r="AF62" s="358"/>
      <c r="AG62" s="358"/>
      <c r="AH62" s="359"/>
      <c r="AI62" s="406"/>
      <c r="AJ62" s="358"/>
      <c r="AK62" s="358"/>
      <c r="AL62" s="358"/>
      <c r="AM62" s="358"/>
      <c r="AN62" s="358"/>
      <c r="AO62" s="358"/>
      <c r="AP62" s="359"/>
      <c r="AQ62" s="406"/>
      <c r="AR62" s="358"/>
      <c r="AS62" s="358"/>
      <c r="AT62" s="358"/>
      <c r="AU62" s="358"/>
      <c r="AV62" s="358"/>
      <c r="AW62" s="358"/>
      <c r="AX62" s="359"/>
      <c r="AY62" s="406"/>
      <c r="AZ62" s="358"/>
      <c r="BA62" s="358"/>
      <c r="BB62" s="358"/>
      <c r="BC62" s="358"/>
      <c r="BD62" s="358"/>
      <c r="BE62" s="358"/>
      <c r="BF62" s="359"/>
      <c r="BG62" s="406"/>
      <c r="BH62" s="358"/>
      <c r="BI62" s="358"/>
      <c r="BJ62" s="358"/>
      <c r="BK62" s="358"/>
      <c r="BL62" s="358"/>
      <c r="BM62" s="358"/>
      <c r="BN62" s="359"/>
    </row>
    <row r="63" spans="2:66" x14ac:dyDescent="0.2">
      <c r="B63" s="240" t="s">
        <v>197</v>
      </c>
      <c r="C63" s="240" t="s">
        <v>225</v>
      </c>
      <c r="D63" s="241">
        <v>117.07897</v>
      </c>
      <c r="E63" s="235" t="s">
        <v>12</v>
      </c>
      <c r="F63" s="242">
        <v>118.0868</v>
      </c>
      <c r="G63" s="243">
        <v>118.08641</v>
      </c>
      <c r="H63" s="236">
        <f t="shared" si="0"/>
        <v>3.3026553348544767</v>
      </c>
      <c r="I63" s="236">
        <v>0.49846800000000002</v>
      </c>
      <c r="J63" s="237">
        <v>110027548.09999999</v>
      </c>
      <c r="K63" s="237">
        <v>94308473.829999998</v>
      </c>
      <c r="L63" s="237">
        <v>101779848.09999999</v>
      </c>
      <c r="M63" s="238">
        <f t="shared" si="1"/>
        <v>102038623.34333332</v>
      </c>
      <c r="N63" s="238">
        <f t="shared" si="2"/>
        <v>7862731.5512082465</v>
      </c>
      <c r="O63" s="239">
        <f t="shared" si="3"/>
        <v>6.9045522758570455E-2</v>
      </c>
      <c r="S63" s="406"/>
      <c r="T63" s="358"/>
      <c r="U63" s="358"/>
      <c r="V63" s="358"/>
      <c r="W63" s="358"/>
      <c r="X63" s="358"/>
      <c r="Y63" s="358"/>
      <c r="Z63" s="359"/>
      <c r="AA63" s="406"/>
      <c r="AB63" s="358"/>
      <c r="AC63" s="358"/>
      <c r="AD63" s="358"/>
      <c r="AE63" s="358"/>
      <c r="AF63" s="358"/>
      <c r="AG63" s="358"/>
      <c r="AH63" s="359"/>
      <c r="AI63" s="406"/>
      <c r="AJ63" s="358"/>
      <c r="AK63" s="358"/>
      <c r="AL63" s="358"/>
      <c r="AM63" s="358"/>
      <c r="AN63" s="358"/>
      <c r="AO63" s="358"/>
      <c r="AP63" s="359"/>
      <c r="AQ63" s="406"/>
      <c r="AR63" s="358"/>
      <c r="AS63" s="358"/>
      <c r="AT63" s="358"/>
      <c r="AU63" s="358"/>
      <c r="AV63" s="358"/>
      <c r="AW63" s="358"/>
      <c r="AX63" s="359"/>
      <c r="AY63" s="406"/>
      <c r="AZ63" s="358"/>
      <c r="BA63" s="358"/>
      <c r="BB63" s="358"/>
      <c r="BC63" s="358"/>
      <c r="BD63" s="358"/>
      <c r="BE63" s="358"/>
      <c r="BF63" s="359"/>
      <c r="BG63" s="406"/>
      <c r="BH63" s="358"/>
      <c r="BI63" s="358"/>
      <c r="BJ63" s="358"/>
      <c r="BK63" s="358"/>
      <c r="BL63" s="358"/>
      <c r="BM63" s="358"/>
      <c r="BN63" s="359"/>
    </row>
    <row r="64" spans="2:66" x14ac:dyDescent="0.2">
      <c r="B64" s="244" t="s">
        <v>198</v>
      </c>
      <c r="C64" s="244" t="s">
        <v>229</v>
      </c>
      <c r="D64" s="245">
        <v>149.05104</v>
      </c>
      <c r="E64" s="243" t="s">
        <v>12</v>
      </c>
      <c r="F64" s="241">
        <v>150.05887000000001</v>
      </c>
      <c r="G64" s="241">
        <v>150.05833332928</v>
      </c>
      <c r="H64" s="236">
        <f t="shared" si="0"/>
        <v>3.5764011818136727</v>
      </c>
      <c r="I64" s="236">
        <v>1.5605230000000001</v>
      </c>
      <c r="J64" s="237">
        <v>469368.20600000001</v>
      </c>
      <c r="K64" s="237">
        <v>465593.19650000002</v>
      </c>
      <c r="L64" s="237">
        <v>429660.6286</v>
      </c>
      <c r="M64" s="238">
        <f t="shared" si="1"/>
        <v>454874.01036666665</v>
      </c>
      <c r="N64" s="238">
        <f t="shared" si="2"/>
        <v>21916.857422199751</v>
      </c>
      <c r="O64" s="239">
        <f t="shared" si="3"/>
        <v>3.0779535048584003E-4</v>
      </c>
      <c r="S64" s="407"/>
      <c r="T64" s="350"/>
      <c r="U64" s="350"/>
      <c r="V64" s="350"/>
      <c r="W64" s="350"/>
      <c r="X64" s="350"/>
      <c r="Y64" s="350"/>
      <c r="Z64" s="335"/>
      <c r="AA64" s="407"/>
      <c r="AB64" s="350"/>
      <c r="AC64" s="350"/>
      <c r="AD64" s="350"/>
      <c r="AE64" s="350"/>
      <c r="AF64" s="350"/>
      <c r="AG64" s="350"/>
      <c r="AH64" s="335"/>
      <c r="AI64" s="407"/>
      <c r="AJ64" s="350"/>
      <c r="AK64" s="350"/>
      <c r="AL64" s="350"/>
      <c r="AM64" s="350"/>
      <c r="AN64" s="350"/>
      <c r="AO64" s="350"/>
      <c r="AP64" s="335"/>
      <c r="AQ64" s="407"/>
      <c r="AR64" s="350"/>
      <c r="AS64" s="350"/>
      <c r="AT64" s="350"/>
      <c r="AU64" s="350"/>
      <c r="AV64" s="350"/>
      <c r="AW64" s="350"/>
      <c r="AX64" s="335"/>
      <c r="AY64" s="407"/>
      <c r="AZ64" s="350"/>
      <c r="BA64" s="350"/>
      <c r="BB64" s="350"/>
      <c r="BC64" s="350"/>
      <c r="BD64" s="350"/>
      <c r="BE64" s="350"/>
      <c r="BF64" s="335"/>
      <c r="BG64" s="407"/>
      <c r="BH64" s="350"/>
      <c r="BI64" s="350"/>
      <c r="BJ64" s="350"/>
      <c r="BK64" s="350"/>
      <c r="BL64" s="350"/>
      <c r="BM64" s="350"/>
      <c r="BN64" s="335"/>
    </row>
    <row r="65" spans="2:36" x14ac:dyDescent="0.2">
      <c r="B65" s="246" t="s">
        <v>199</v>
      </c>
      <c r="C65" s="247" t="s">
        <v>233</v>
      </c>
      <c r="D65" s="248">
        <v>204.08986999999999</v>
      </c>
      <c r="E65" s="235" t="s">
        <v>12</v>
      </c>
      <c r="F65" s="241">
        <v>205.0977</v>
      </c>
      <c r="G65" s="241">
        <v>205.097003174029</v>
      </c>
      <c r="H65" s="236">
        <f t="shared" si="0"/>
        <v>3.3975318641064969</v>
      </c>
      <c r="I65" s="236">
        <v>3.2486830000000002</v>
      </c>
      <c r="J65" s="237">
        <v>8567666.9619999994</v>
      </c>
      <c r="K65" s="237">
        <v>7965007.0530000003</v>
      </c>
      <c r="L65" s="237">
        <v>8275432.9620000003</v>
      </c>
      <c r="M65" s="238">
        <f t="shared" si="1"/>
        <v>8269368.9923333339</v>
      </c>
      <c r="N65" s="238">
        <f t="shared" si="2"/>
        <v>301375.71281551616</v>
      </c>
      <c r="O65" s="239">
        <f t="shared" si="3"/>
        <v>5.5955567240262251E-3</v>
      </c>
    </row>
    <row r="66" spans="2:36" x14ac:dyDescent="0.2">
      <c r="B66" s="244" t="s">
        <v>200</v>
      </c>
      <c r="C66" s="244" t="s">
        <v>236</v>
      </c>
      <c r="D66" s="245">
        <v>131.09461999999999</v>
      </c>
      <c r="E66" s="243" t="s">
        <v>12</v>
      </c>
      <c r="F66" s="241">
        <v>132.10245</v>
      </c>
      <c r="G66" s="241">
        <v>132.10196064207301</v>
      </c>
      <c r="H66" s="236">
        <f t="shared" si="0"/>
        <v>3.7043819171761863</v>
      </c>
      <c r="I66" s="236">
        <v>1.1629609999999999</v>
      </c>
      <c r="J66" s="237">
        <v>136180529.40000001</v>
      </c>
      <c r="K66" s="237">
        <v>138460252.09999999</v>
      </c>
      <c r="L66" s="237">
        <v>143245039.69999999</v>
      </c>
      <c r="M66" s="238">
        <f t="shared" si="1"/>
        <v>139295273.73333332</v>
      </c>
      <c r="N66" s="238">
        <f t="shared" si="2"/>
        <v>3605519.69774157</v>
      </c>
      <c r="O66" s="239">
        <f t="shared" si="3"/>
        <v>9.425563259860012E-2</v>
      </c>
      <c r="AA66" s="249"/>
    </row>
    <row r="67" spans="2:36" ht="15.75" customHeight="1" x14ac:dyDescent="0.25">
      <c r="B67" s="240" t="s">
        <v>201</v>
      </c>
      <c r="C67" s="240" t="s">
        <v>239</v>
      </c>
      <c r="D67" s="241">
        <v>115.06332</v>
      </c>
      <c r="E67" s="235" t="s">
        <v>12</v>
      </c>
      <c r="F67" s="241">
        <v>116.07115</v>
      </c>
      <c r="G67" s="241">
        <v>116.07109297025301</v>
      </c>
      <c r="H67" s="236">
        <f t="shared" si="0"/>
        <v>0.49133438410602182</v>
      </c>
      <c r="I67" s="236">
        <v>0.54250799999999999</v>
      </c>
      <c r="J67" s="237">
        <v>20090013.870000001</v>
      </c>
      <c r="K67" s="237">
        <v>19640906.079999998</v>
      </c>
      <c r="L67" s="237">
        <v>20332250.239999998</v>
      </c>
      <c r="M67" s="238">
        <f t="shared" si="1"/>
        <v>20021056.73</v>
      </c>
      <c r="N67" s="238">
        <f t="shared" si="2"/>
        <v>350792.67703197757</v>
      </c>
      <c r="O67" s="239">
        <f t="shared" si="3"/>
        <v>1.3547461567082794E-2</v>
      </c>
      <c r="Q67" s="446" t="s">
        <v>202</v>
      </c>
      <c r="R67" s="438"/>
      <c r="S67" s="438"/>
      <c r="T67" s="438"/>
      <c r="U67" s="438"/>
      <c r="V67" s="438"/>
      <c r="W67" s="438"/>
      <c r="X67" s="438"/>
      <c r="Y67" s="438"/>
      <c r="Z67" s="439"/>
      <c r="AA67" s="446" t="s">
        <v>203</v>
      </c>
      <c r="AB67" s="438"/>
      <c r="AC67" s="438"/>
      <c r="AD67" s="438"/>
      <c r="AE67" s="438"/>
      <c r="AF67" s="438"/>
      <c r="AG67" s="438"/>
      <c r="AH67" s="438"/>
      <c r="AI67" s="438"/>
      <c r="AJ67" s="439"/>
    </row>
    <row r="68" spans="2:36" x14ac:dyDescent="0.2">
      <c r="B68" s="244" t="s">
        <v>204</v>
      </c>
      <c r="C68" s="244" t="s">
        <v>267</v>
      </c>
      <c r="D68" s="245">
        <v>146.06914</v>
      </c>
      <c r="E68" s="243" t="s">
        <v>12</v>
      </c>
      <c r="F68" s="245">
        <v>147.07696000000001</v>
      </c>
      <c r="G68" s="241">
        <v>147.07642021104499</v>
      </c>
      <c r="H68" s="236">
        <f t="shared" si="0"/>
        <v>3.6701122665563881</v>
      </c>
      <c r="I68" s="236">
        <v>0.49821799999999999</v>
      </c>
      <c r="J68" s="237">
        <v>18942382.73</v>
      </c>
      <c r="K68" s="237">
        <v>16955890.199999999</v>
      </c>
      <c r="L68" s="237">
        <v>16886381.149999999</v>
      </c>
      <c r="M68" s="238">
        <f t="shared" si="1"/>
        <v>17594884.693333331</v>
      </c>
      <c r="N68" s="238">
        <f t="shared" si="2"/>
        <v>1167484.9447095105</v>
      </c>
      <c r="O68" s="239">
        <f t="shared" si="3"/>
        <v>1.1905766382601256E-2</v>
      </c>
      <c r="Q68" s="437" t="s">
        <v>205</v>
      </c>
      <c r="R68" s="438"/>
      <c r="S68" s="438"/>
      <c r="T68" s="438"/>
      <c r="U68" s="438"/>
      <c r="V68" s="438"/>
      <c r="W68" s="438"/>
      <c r="X68" s="438"/>
      <c r="Y68" s="438"/>
      <c r="Z68" s="439"/>
      <c r="AA68" s="437" t="s">
        <v>205</v>
      </c>
      <c r="AB68" s="438"/>
      <c r="AC68" s="438"/>
      <c r="AD68" s="438"/>
      <c r="AE68" s="438"/>
      <c r="AF68" s="438"/>
      <c r="AG68" s="438"/>
      <c r="AH68" s="438"/>
      <c r="AI68" s="438"/>
      <c r="AJ68" s="439"/>
    </row>
    <row r="69" spans="2:36" x14ac:dyDescent="0.2">
      <c r="B69" s="240" t="s">
        <v>206</v>
      </c>
      <c r="C69" s="240" t="s">
        <v>245</v>
      </c>
      <c r="D69" s="241">
        <v>121.01974</v>
      </c>
      <c r="E69" s="250" t="s">
        <v>12</v>
      </c>
      <c r="F69" s="241">
        <v>122.02757</v>
      </c>
      <c r="G69" s="251">
        <v>122.068248894698</v>
      </c>
      <c r="H69" s="252">
        <f t="shared" si="0"/>
        <v>333.35822960339493</v>
      </c>
      <c r="I69" s="252">
        <v>7.1482830000000002</v>
      </c>
      <c r="J69" s="253">
        <v>27213663.329999998</v>
      </c>
      <c r="K69" s="253">
        <v>31835058.739999998</v>
      </c>
      <c r="L69" s="253">
        <v>36102601.079999998</v>
      </c>
      <c r="M69" s="254">
        <f t="shared" si="1"/>
        <v>31717107.716666665</v>
      </c>
      <c r="N69" s="254">
        <f t="shared" si="2"/>
        <v>4445642.5760257654</v>
      </c>
      <c r="O69" s="255">
        <f t="shared" si="3"/>
        <v>2.1461719209192147E-2</v>
      </c>
      <c r="Q69" s="440"/>
      <c r="R69" s="358"/>
      <c r="S69" s="358"/>
      <c r="T69" s="358"/>
      <c r="U69" s="358"/>
      <c r="V69" s="358"/>
      <c r="W69" s="358"/>
      <c r="X69" s="358"/>
      <c r="Y69" s="358"/>
      <c r="Z69" s="420"/>
      <c r="AA69" s="440"/>
      <c r="AB69" s="358"/>
      <c r="AC69" s="358"/>
      <c r="AD69" s="358"/>
      <c r="AE69" s="358"/>
      <c r="AF69" s="358"/>
      <c r="AG69" s="358"/>
      <c r="AH69" s="358"/>
      <c r="AI69" s="358"/>
      <c r="AJ69" s="420"/>
    </row>
    <row r="70" spans="2:36" x14ac:dyDescent="0.2">
      <c r="B70" s="244" t="s">
        <v>207</v>
      </c>
      <c r="C70" s="244" t="s">
        <v>248</v>
      </c>
      <c r="D70" s="245">
        <v>119.05824</v>
      </c>
      <c r="E70" s="243" t="s">
        <v>12</v>
      </c>
      <c r="F70" s="241">
        <v>120.06605999999999</v>
      </c>
      <c r="G70" s="241">
        <v>120.06558161516099</v>
      </c>
      <c r="H70" s="236">
        <f t="shared" si="0"/>
        <v>3.9843469420008515</v>
      </c>
      <c r="I70" s="236">
        <v>0.49846800000000002</v>
      </c>
      <c r="J70" s="237">
        <v>6706121.591</v>
      </c>
      <c r="K70" s="237">
        <v>6457875.9960000003</v>
      </c>
      <c r="L70" s="237">
        <v>6425195.7000000002</v>
      </c>
      <c r="M70" s="238">
        <f t="shared" si="1"/>
        <v>6529731.0956666665</v>
      </c>
      <c r="N70" s="238">
        <f t="shared" si="2"/>
        <v>153630.09330732012</v>
      </c>
      <c r="O70" s="239">
        <f t="shared" si="3"/>
        <v>4.4184121874734621E-3</v>
      </c>
      <c r="Q70" s="440"/>
      <c r="R70" s="358"/>
      <c r="S70" s="358"/>
      <c r="T70" s="358"/>
      <c r="U70" s="358"/>
      <c r="V70" s="358"/>
      <c r="W70" s="358"/>
      <c r="X70" s="358"/>
      <c r="Y70" s="358"/>
      <c r="Z70" s="420"/>
      <c r="AA70" s="440"/>
      <c r="AB70" s="358"/>
      <c r="AC70" s="358"/>
      <c r="AD70" s="358"/>
      <c r="AE70" s="358"/>
      <c r="AF70" s="358"/>
      <c r="AG70" s="358"/>
      <c r="AH70" s="358"/>
      <c r="AI70" s="358"/>
      <c r="AJ70" s="420"/>
    </row>
    <row r="71" spans="2:36" x14ac:dyDescent="0.2">
      <c r="B71" s="256" t="s">
        <v>108</v>
      </c>
      <c r="C71" s="240" t="s">
        <v>252</v>
      </c>
      <c r="D71" s="241">
        <v>180.06338</v>
      </c>
      <c r="E71" s="257" t="s">
        <v>109</v>
      </c>
      <c r="F71" s="241">
        <v>179.05556000000001</v>
      </c>
      <c r="G71" s="241">
        <v>179.055387122501</v>
      </c>
      <c r="H71" s="236">
        <f t="shared" si="0"/>
        <v>0.96549640240879675</v>
      </c>
      <c r="I71" s="236">
        <v>0.47097600000000001</v>
      </c>
      <c r="J71" s="237">
        <v>29450982.98</v>
      </c>
      <c r="K71" s="237">
        <v>28428214.489999998</v>
      </c>
      <c r="L71" s="237">
        <v>30972903.649999999</v>
      </c>
      <c r="M71" s="238">
        <f t="shared" si="1"/>
        <v>29617367.040000003</v>
      </c>
      <c r="N71" s="238">
        <f t="shared" si="2"/>
        <v>1280477.829492545</v>
      </c>
      <c r="O71" s="239">
        <f t="shared" si="3"/>
        <v>2.0040907285945476E-2</v>
      </c>
      <c r="Q71" s="440"/>
      <c r="R71" s="358"/>
      <c r="S71" s="358"/>
      <c r="T71" s="358"/>
      <c r="U71" s="358"/>
      <c r="V71" s="358"/>
      <c r="W71" s="358"/>
      <c r="X71" s="358"/>
      <c r="Y71" s="358"/>
      <c r="Z71" s="420"/>
      <c r="AA71" s="440"/>
      <c r="AB71" s="358"/>
      <c r="AC71" s="358"/>
      <c r="AD71" s="358"/>
      <c r="AE71" s="358"/>
      <c r="AF71" s="358"/>
      <c r="AG71" s="358"/>
      <c r="AH71" s="358"/>
      <c r="AI71" s="358"/>
      <c r="AJ71" s="420"/>
    </row>
    <row r="72" spans="2:36" x14ac:dyDescent="0.2">
      <c r="B72" s="244" t="s">
        <v>112</v>
      </c>
      <c r="C72" s="244" t="s">
        <v>256</v>
      </c>
      <c r="D72" s="245">
        <v>260.02971000000002</v>
      </c>
      <c r="E72" s="250" t="s">
        <v>109</v>
      </c>
      <c r="F72" s="241">
        <v>259.02188999999998</v>
      </c>
      <c r="G72" s="251">
        <v>259.12968896390697</v>
      </c>
      <c r="H72" s="252">
        <f t="shared" si="0"/>
        <v>416.17704166619649</v>
      </c>
      <c r="I72" s="252">
        <v>1.980267</v>
      </c>
      <c r="J72" s="258">
        <v>0</v>
      </c>
      <c r="K72" s="258">
        <v>0</v>
      </c>
      <c r="L72" s="259">
        <v>0</v>
      </c>
      <c r="M72" s="260">
        <f t="shared" si="1"/>
        <v>0</v>
      </c>
      <c r="N72" s="254">
        <f t="shared" si="2"/>
        <v>0</v>
      </c>
      <c r="O72" s="255">
        <f t="shared" si="3"/>
        <v>0</v>
      </c>
      <c r="Q72" s="440"/>
      <c r="R72" s="358"/>
      <c r="S72" s="358"/>
      <c r="T72" s="358"/>
      <c r="U72" s="358"/>
      <c r="V72" s="358"/>
      <c r="W72" s="358"/>
      <c r="X72" s="358"/>
      <c r="Y72" s="358"/>
      <c r="Z72" s="420"/>
      <c r="AA72" s="440"/>
      <c r="AB72" s="358"/>
      <c r="AC72" s="358"/>
      <c r="AD72" s="358"/>
      <c r="AE72" s="358"/>
      <c r="AF72" s="358"/>
      <c r="AG72" s="358"/>
      <c r="AH72" s="358"/>
      <c r="AI72" s="358"/>
      <c r="AJ72" s="420"/>
    </row>
    <row r="73" spans="2:36" x14ac:dyDescent="0.2">
      <c r="B73" s="240" t="s">
        <v>115</v>
      </c>
      <c r="C73" s="261" t="s">
        <v>261</v>
      </c>
      <c r="D73" s="241">
        <v>169.99802</v>
      </c>
      <c r="E73" s="257" t="s">
        <v>109</v>
      </c>
      <c r="F73" s="241">
        <v>168.99019000000001</v>
      </c>
      <c r="G73" s="251">
        <v>168.87455378736499</v>
      </c>
      <c r="H73" s="252">
        <f t="shared" si="0"/>
        <v>684.27766508236084</v>
      </c>
      <c r="I73" s="252">
        <v>0.42308800000000002</v>
      </c>
      <c r="J73" s="253">
        <v>229268.60980000001</v>
      </c>
      <c r="K73" s="253">
        <v>271425.15909999999</v>
      </c>
      <c r="L73" s="253">
        <v>246746.40770000001</v>
      </c>
      <c r="M73" s="254">
        <f t="shared" si="1"/>
        <v>249146.72553333335</v>
      </c>
      <c r="N73" s="254">
        <f t="shared" si="2"/>
        <v>21180.52894751677</v>
      </c>
      <c r="O73" s="255">
        <f t="shared" si="3"/>
        <v>1.6858778905859276E-4</v>
      </c>
      <c r="Q73" s="440"/>
      <c r="R73" s="358"/>
      <c r="S73" s="358"/>
      <c r="T73" s="358"/>
      <c r="U73" s="358"/>
      <c r="V73" s="358"/>
      <c r="W73" s="358"/>
      <c r="X73" s="358"/>
      <c r="Y73" s="358"/>
      <c r="Z73" s="420"/>
      <c r="AA73" s="440"/>
      <c r="AB73" s="358"/>
      <c r="AC73" s="358"/>
      <c r="AD73" s="358"/>
      <c r="AE73" s="358"/>
      <c r="AF73" s="358"/>
      <c r="AG73" s="358"/>
      <c r="AH73" s="358"/>
      <c r="AI73" s="358"/>
      <c r="AJ73" s="420"/>
    </row>
    <row r="74" spans="2:36" x14ac:dyDescent="0.2">
      <c r="B74" s="244" t="s">
        <v>208</v>
      </c>
      <c r="C74" s="243" t="s">
        <v>262</v>
      </c>
      <c r="D74" s="236">
        <v>192.02699999999999</v>
      </c>
      <c r="E74" s="250" t="s">
        <v>109</v>
      </c>
      <c r="F74" s="241">
        <v>191.01917</v>
      </c>
      <c r="G74" s="241">
        <v>191.018973978502</v>
      </c>
      <c r="H74" s="236">
        <f t="shared" si="0"/>
        <v>1.0261875705919963</v>
      </c>
      <c r="I74" s="236">
        <v>0.74059699999999995</v>
      </c>
      <c r="J74" s="237">
        <v>907986.09019999998</v>
      </c>
      <c r="K74" s="237">
        <v>1082951.25</v>
      </c>
      <c r="L74" s="237">
        <v>980429.58609999996</v>
      </c>
      <c r="M74" s="238">
        <f t="shared" si="1"/>
        <v>990455.64209999994</v>
      </c>
      <c r="N74" s="238">
        <f t="shared" si="2"/>
        <v>87912.417411570699</v>
      </c>
      <c r="O74" s="239">
        <f t="shared" si="3"/>
        <v>6.7020237374104175E-4</v>
      </c>
      <c r="Q74" s="440"/>
      <c r="R74" s="358"/>
      <c r="S74" s="358"/>
      <c r="T74" s="358"/>
      <c r="U74" s="358"/>
      <c r="V74" s="358"/>
      <c r="W74" s="358"/>
      <c r="X74" s="358"/>
      <c r="Y74" s="358"/>
      <c r="Z74" s="420"/>
      <c r="AA74" s="440"/>
      <c r="AB74" s="358"/>
      <c r="AC74" s="358"/>
      <c r="AD74" s="358"/>
      <c r="AE74" s="358"/>
      <c r="AF74" s="358"/>
      <c r="AG74" s="358"/>
      <c r="AH74" s="358"/>
      <c r="AI74" s="358"/>
      <c r="AJ74" s="420"/>
    </row>
    <row r="75" spans="2:36" ht="12.75" x14ac:dyDescent="0.2">
      <c r="Q75" s="440"/>
      <c r="R75" s="358"/>
      <c r="S75" s="358"/>
      <c r="T75" s="358"/>
      <c r="U75" s="358"/>
      <c r="V75" s="358"/>
      <c r="W75" s="358"/>
      <c r="X75" s="358"/>
      <c r="Y75" s="358"/>
      <c r="Z75" s="420"/>
      <c r="AA75" s="440"/>
      <c r="AB75" s="358"/>
      <c r="AC75" s="358"/>
      <c r="AD75" s="358"/>
      <c r="AE75" s="358"/>
      <c r="AF75" s="358"/>
      <c r="AG75" s="358"/>
      <c r="AH75" s="358"/>
      <c r="AI75" s="358"/>
      <c r="AJ75" s="420"/>
    </row>
    <row r="76" spans="2:36" ht="12.75" x14ac:dyDescent="0.2">
      <c r="J76" s="453" t="s">
        <v>209</v>
      </c>
      <c r="K76" s="409"/>
      <c r="L76" s="409"/>
      <c r="M76" s="409"/>
      <c r="N76" s="409"/>
      <c r="O76" s="357"/>
      <c r="Q76" s="440"/>
      <c r="R76" s="358"/>
      <c r="S76" s="358"/>
      <c r="T76" s="358"/>
      <c r="U76" s="358"/>
      <c r="V76" s="358"/>
      <c r="W76" s="358"/>
      <c r="X76" s="358"/>
      <c r="Y76" s="358"/>
      <c r="Z76" s="420"/>
      <c r="AA76" s="440"/>
      <c r="AB76" s="358"/>
      <c r="AC76" s="358"/>
      <c r="AD76" s="358"/>
      <c r="AE76" s="358"/>
      <c r="AF76" s="358"/>
      <c r="AG76" s="358"/>
      <c r="AH76" s="358"/>
      <c r="AI76" s="358"/>
      <c r="AJ76" s="420"/>
    </row>
    <row r="77" spans="2:36" ht="12.75" x14ac:dyDescent="0.2">
      <c r="B77" s="450" t="s">
        <v>67</v>
      </c>
      <c r="C77" s="450" t="s">
        <v>10</v>
      </c>
      <c r="D77" s="451" t="s">
        <v>68</v>
      </c>
      <c r="E77" s="451" t="s">
        <v>69</v>
      </c>
      <c r="F77" s="452" t="s">
        <v>193</v>
      </c>
      <c r="G77" s="434" t="s">
        <v>194</v>
      </c>
      <c r="H77" s="434" t="s">
        <v>195</v>
      </c>
      <c r="I77" s="435" t="s">
        <v>196</v>
      </c>
      <c r="J77" s="453" t="s">
        <v>77</v>
      </c>
      <c r="K77" s="409"/>
      <c r="L77" s="357"/>
      <c r="M77" s="433" t="s">
        <v>84</v>
      </c>
      <c r="N77" s="433" t="s">
        <v>86</v>
      </c>
      <c r="O77" s="433" t="s">
        <v>22</v>
      </c>
      <c r="Q77" s="440"/>
      <c r="R77" s="358"/>
      <c r="S77" s="358"/>
      <c r="T77" s="358"/>
      <c r="U77" s="358"/>
      <c r="V77" s="358"/>
      <c r="W77" s="358"/>
      <c r="X77" s="358"/>
      <c r="Y77" s="358"/>
      <c r="Z77" s="420"/>
      <c r="AA77" s="440"/>
      <c r="AB77" s="358"/>
      <c r="AC77" s="358"/>
      <c r="AD77" s="358"/>
      <c r="AE77" s="358"/>
      <c r="AF77" s="358"/>
      <c r="AG77" s="358"/>
      <c r="AH77" s="358"/>
      <c r="AI77" s="358"/>
      <c r="AJ77" s="420"/>
    </row>
    <row r="78" spans="2:36" ht="12.75" x14ac:dyDescent="0.2">
      <c r="B78" s="325"/>
      <c r="C78" s="325"/>
      <c r="D78" s="325"/>
      <c r="E78" s="325"/>
      <c r="F78" s="325"/>
      <c r="G78" s="325"/>
      <c r="H78" s="325"/>
      <c r="I78" s="325"/>
      <c r="J78" s="35">
        <v>48</v>
      </c>
      <c r="K78" s="35">
        <v>49</v>
      </c>
      <c r="L78" s="35">
        <v>50</v>
      </c>
      <c r="M78" s="325"/>
      <c r="N78" s="325"/>
      <c r="O78" s="325"/>
      <c r="Q78" s="440"/>
      <c r="R78" s="358"/>
      <c r="S78" s="358"/>
      <c r="T78" s="358"/>
      <c r="U78" s="358"/>
      <c r="V78" s="358"/>
      <c r="W78" s="358"/>
      <c r="X78" s="358"/>
      <c r="Y78" s="358"/>
      <c r="Z78" s="420"/>
      <c r="AA78" s="440"/>
      <c r="AB78" s="358"/>
      <c r="AC78" s="358"/>
      <c r="AD78" s="358"/>
      <c r="AE78" s="358"/>
      <c r="AF78" s="358"/>
      <c r="AG78" s="358"/>
      <c r="AH78" s="358"/>
      <c r="AI78" s="358"/>
      <c r="AJ78" s="420"/>
    </row>
    <row r="79" spans="2:36" x14ac:dyDescent="0.3">
      <c r="B79" s="232" t="s">
        <v>17</v>
      </c>
      <c r="C79" s="233" t="s">
        <v>266</v>
      </c>
      <c r="D79" s="234">
        <v>372.13213000000002</v>
      </c>
      <c r="E79" s="235" t="s">
        <v>12</v>
      </c>
      <c r="F79" s="234">
        <v>373.13995999999997</v>
      </c>
      <c r="G79" s="242">
        <v>373.13891510308298</v>
      </c>
      <c r="H79" s="236">
        <f t="shared" ref="H79:H91" si="4">ABS((F79-G79)/F79)*1000000</f>
        <v>2.8002814734564367</v>
      </c>
      <c r="I79" s="236">
        <v>5.6537833329999998</v>
      </c>
      <c r="J79" s="237">
        <v>1397985045</v>
      </c>
      <c r="K79" s="237">
        <v>1545200660</v>
      </c>
      <c r="L79" s="237">
        <v>1491705936</v>
      </c>
      <c r="M79" s="238">
        <f t="shared" ref="M79:M91" si="5">AVERAGE(J79:L79)</f>
        <v>1478297213.6666667</v>
      </c>
      <c r="N79" s="238">
        <f t="shared" ref="N79:N91" si="6">STDEV(J79:L79)</f>
        <v>74518150.1442191</v>
      </c>
      <c r="O79" s="239">
        <f t="shared" ref="O79:O91" si="7">M79/$M$79</f>
        <v>1</v>
      </c>
      <c r="Q79" s="440"/>
      <c r="R79" s="358"/>
      <c r="S79" s="358"/>
      <c r="T79" s="358"/>
      <c r="U79" s="358"/>
      <c r="V79" s="358"/>
      <c r="W79" s="358"/>
      <c r="X79" s="358"/>
      <c r="Y79" s="358"/>
      <c r="Z79" s="420"/>
      <c r="AA79" s="440"/>
      <c r="AB79" s="358"/>
      <c r="AC79" s="358"/>
      <c r="AD79" s="358"/>
      <c r="AE79" s="358"/>
      <c r="AF79" s="358"/>
      <c r="AG79" s="358"/>
      <c r="AH79" s="358"/>
      <c r="AI79" s="358"/>
      <c r="AJ79" s="420"/>
    </row>
    <row r="80" spans="2:36" x14ac:dyDescent="0.2">
      <c r="B80" s="240" t="s">
        <v>197</v>
      </c>
      <c r="C80" s="240" t="s">
        <v>225</v>
      </c>
      <c r="D80" s="241">
        <v>117.07897</v>
      </c>
      <c r="E80" s="235" t="s">
        <v>12</v>
      </c>
      <c r="F80" s="242">
        <v>118.0868</v>
      </c>
      <c r="G80" s="242">
        <v>118.086409143683</v>
      </c>
      <c r="H80" s="236">
        <f t="shared" si="4"/>
        <v>3.3099069243742845</v>
      </c>
      <c r="I80" s="236">
        <v>0.49861299999999997</v>
      </c>
      <c r="J80" s="237">
        <v>102827775.90000001</v>
      </c>
      <c r="K80" s="237">
        <v>112598000.09999999</v>
      </c>
      <c r="L80" s="237">
        <v>113960707.90000001</v>
      </c>
      <c r="M80" s="238">
        <f t="shared" si="5"/>
        <v>109795494.63333333</v>
      </c>
      <c r="N80" s="238">
        <f t="shared" si="6"/>
        <v>6072567.1175523773</v>
      </c>
      <c r="O80" s="239">
        <f t="shared" si="7"/>
        <v>7.4271596819833086E-2</v>
      </c>
      <c r="Q80" s="440"/>
      <c r="R80" s="358"/>
      <c r="S80" s="358"/>
      <c r="T80" s="358"/>
      <c r="U80" s="358"/>
      <c r="V80" s="358"/>
      <c r="W80" s="358"/>
      <c r="X80" s="358"/>
      <c r="Y80" s="358"/>
      <c r="Z80" s="420"/>
      <c r="AA80" s="440"/>
      <c r="AB80" s="358"/>
      <c r="AC80" s="358"/>
      <c r="AD80" s="358"/>
      <c r="AE80" s="358"/>
      <c r="AF80" s="358"/>
      <c r="AG80" s="358"/>
      <c r="AH80" s="358"/>
      <c r="AI80" s="358"/>
      <c r="AJ80" s="420"/>
    </row>
    <row r="81" spans="2:36" x14ac:dyDescent="0.2">
      <c r="B81" s="244" t="s">
        <v>198</v>
      </c>
      <c r="C81" s="244" t="s">
        <v>229</v>
      </c>
      <c r="D81" s="245">
        <v>149.05104</v>
      </c>
      <c r="E81" s="243" t="s">
        <v>12</v>
      </c>
      <c r="F81" s="241">
        <v>150.05887000000001</v>
      </c>
      <c r="G81" s="241">
        <v>150.058333329286</v>
      </c>
      <c r="H81" s="236">
        <f t="shared" si="4"/>
        <v>3.5764011418494865</v>
      </c>
      <c r="I81" s="236">
        <v>1.5611900000000001</v>
      </c>
      <c r="J81" s="237">
        <v>441784.44640000002</v>
      </c>
      <c r="K81" s="237">
        <v>469657.77630000003</v>
      </c>
      <c r="L81" s="237">
        <v>441261.50339999999</v>
      </c>
      <c r="M81" s="238">
        <f t="shared" si="5"/>
        <v>450901.24203333334</v>
      </c>
      <c r="N81" s="238">
        <f t="shared" si="6"/>
        <v>16245.739460479888</v>
      </c>
      <c r="O81" s="239">
        <f t="shared" si="7"/>
        <v>3.0501392944856393E-4</v>
      </c>
      <c r="Q81" s="440"/>
      <c r="R81" s="358"/>
      <c r="S81" s="358"/>
      <c r="T81" s="358"/>
      <c r="U81" s="358"/>
      <c r="V81" s="358"/>
      <c r="W81" s="358"/>
      <c r="X81" s="358"/>
      <c r="Y81" s="358"/>
      <c r="Z81" s="420"/>
      <c r="AA81" s="440"/>
      <c r="AB81" s="358"/>
      <c r="AC81" s="358"/>
      <c r="AD81" s="358"/>
      <c r="AE81" s="358"/>
      <c r="AF81" s="358"/>
      <c r="AG81" s="358"/>
      <c r="AH81" s="358"/>
      <c r="AI81" s="358"/>
      <c r="AJ81" s="420"/>
    </row>
    <row r="82" spans="2:36" x14ac:dyDescent="0.2">
      <c r="B82" s="246" t="s">
        <v>199</v>
      </c>
      <c r="C82" s="247" t="s">
        <v>233</v>
      </c>
      <c r="D82" s="248">
        <v>204.08986999999999</v>
      </c>
      <c r="E82" s="235" t="s">
        <v>12</v>
      </c>
      <c r="F82" s="241">
        <v>205.0977</v>
      </c>
      <c r="G82" s="241">
        <v>205.09700000100599</v>
      </c>
      <c r="H82" s="236">
        <f t="shared" si="4"/>
        <v>3.4130026519478798</v>
      </c>
      <c r="I82" s="236">
        <v>3.2594500000000002</v>
      </c>
      <c r="J82" s="237">
        <v>12529746.98</v>
      </c>
      <c r="K82" s="237">
        <v>15533421.560000001</v>
      </c>
      <c r="L82" s="237">
        <v>13573271.57</v>
      </c>
      <c r="M82" s="238">
        <f t="shared" si="5"/>
        <v>13878813.369999999</v>
      </c>
      <c r="N82" s="238">
        <f t="shared" si="6"/>
        <v>1524969.5371695049</v>
      </c>
      <c r="O82" s="239">
        <f t="shared" si="7"/>
        <v>9.3883782244139832E-3</v>
      </c>
      <c r="Q82" s="440"/>
      <c r="R82" s="358"/>
      <c r="S82" s="358"/>
      <c r="T82" s="358"/>
      <c r="U82" s="358"/>
      <c r="V82" s="358"/>
      <c r="W82" s="358"/>
      <c r="X82" s="358"/>
      <c r="Y82" s="358"/>
      <c r="Z82" s="420"/>
      <c r="AA82" s="440"/>
      <c r="AB82" s="358"/>
      <c r="AC82" s="358"/>
      <c r="AD82" s="358"/>
      <c r="AE82" s="358"/>
      <c r="AF82" s="358"/>
      <c r="AG82" s="358"/>
      <c r="AH82" s="358"/>
      <c r="AI82" s="358"/>
      <c r="AJ82" s="420"/>
    </row>
    <row r="83" spans="2:36" x14ac:dyDescent="0.2">
      <c r="B83" s="244" t="s">
        <v>200</v>
      </c>
      <c r="C83" s="244" t="s">
        <v>236</v>
      </c>
      <c r="D83" s="245">
        <v>131.09461999999999</v>
      </c>
      <c r="E83" s="243" t="s">
        <v>12</v>
      </c>
      <c r="F83" s="241">
        <v>132.10245</v>
      </c>
      <c r="G83" s="241">
        <v>132.10196355645101</v>
      </c>
      <c r="H83" s="236">
        <f t="shared" si="4"/>
        <v>3.6823204186865599</v>
      </c>
      <c r="I83" s="236">
        <v>1.164817</v>
      </c>
      <c r="J83" s="237">
        <v>212574448.30000001</v>
      </c>
      <c r="K83" s="237">
        <v>280248454.80000001</v>
      </c>
      <c r="L83" s="237">
        <v>234650603.09999999</v>
      </c>
      <c r="M83" s="238">
        <f t="shared" si="5"/>
        <v>242491168.73333335</v>
      </c>
      <c r="N83" s="238">
        <f t="shared" si="6"/>
        <v>34511572.566726774</v>
      </c>
      <c r="O83" s="239">
        <f t="shared" si="7"/>
        <v>0.16403411065889445</v>
      </c>
      <c r="Q83" s="440"/>
      <c r="R83" s="358"/>
      <c r="S83" s="358"/>
      <c r="T83" s="358"/>
      <c r="U83" s="358"/>
      <c r="V83" s="358"/>
      <c r="W83" s="358"/>
      <c r="X83" s="358"/>
      <c r="Y83" s="358"/>
      <c r="Z83" s="420"/>
      <c r="AA83" s="440"/>
      <c r="AB83" s="358"/>
      <c r="AC83" s="358"/>
      <c r="AD83" s="358"/>
      <c r="AE83" s="358"/>
      <c r="AF83" s="358"/>
      <c r="AG83" s="358"/>
      <c r="AH83" s="358"/>
      <c r="AI83" s="358"/>
      <c r="AJ83" s="420"/>
    </row>
    <row r="84" spans="2:36" x14ac:dyDescent="0.2">
      <c r="B84" s="240" t="s">
        <v>201</v>
      </c>
      <c r="C84" s="240" t="s">
        <v>239</v>
      </c>
      <c r="D84" s="241">
        <v>115.06332</v>
      </c>
      <c r="E84" s="235" t="s">
        <v>12</v>
      </c>
      <c r="F84" s="241">
        <v>116.07115</v>
      </c>
      <c r="G84" s="241">
        <v>116.07109297025301</v>
      </c>
      <c r="H84" s="236">
        <f t="shared" si="4"/>
        <v>0.49133438410602182</v>
      </c>
      <c r="I84" s="236">
        <v>0.53937000000000002</v>
      </c>
      <c r="J84" s="237">
        <v>30733583.66</v>
      </c>
      <c r="K84" s="237">
        <v>36369507.280000001</v>
      </c>
      <c r="L84" s="237">
        <v>36962443.670000002</v>
      </c>
      <c r="M84" s="238">
        <f t="shared" si="5"/>
        <v>34688511.536666669</v>
      </c>
      <c r="N84" s="238">
        <f t="shared" si="6"/>
        <v>3437874.9646944543</v>
      </c>
      <c r="O84" s="239">
        <f t="shared" si="7"/>
        <v>2.3465180895949653E-2</v>
      </c>
      <c r="Q84" s="440"/>
      <c r="R84" s="358"/>
      <c r="S84" s="358"/>
      <c r="T84" s="358"/>
      <c r="U84" s="358"/>
      <c r="V84" s="358"/>
      <c r="W84" s="358"/>
      <c r="X84" s="358"/>
      <c r="Y84" s="358"/>
      <c r="Z84" s="420"/>
      <c r="AA84" s="440"/>
      <c r="AB84" s="358"/>
      <c r="AC84" s="358"/>
      <c r="AD84" s="358"/>
      <c r="AE84" s="358"/>
      <c r="AF84" s="358"/>
      <c r="AG84" s="358"/>
      <c r="AH84" s="358"/>
      <c r="AI84" s="358"/>
      <c r="AJ84" s="420"/>
    </row>
    <row r="85" spans="2:36" x14ac:dyDescent="0.2">
      <c r="B85" s="244" t="s">
        <v>204</v>
      </c>
      <c r="C85" s="244" t="s">
        <v>267</v>
      </c>
      <c r="D85" s="245">
        <v>146.06914</v>
      </c>
      <c r="E85" s="243" t="s">
        <v>12</v>
      </c>
      <c r="F85" s="245">
        <v>147.07696000000001</v>
      </c>
      <c r="G85" s="241">
        <v>147.07645966169699</v>
      </c>
      <c r="H85" s="236">
        <f t="shared" si="4"/>
        <v>3.401880913414939</v>
      </c>
      <c r="I85" s="236">
        <v>4.8361080000000003</v>
      </c>
      <c r="J85" s="237">
        <v>602384.30920000002</v>
      </c>
      <c r="K85" s="237">
        <v>767810.9976</v>
      </c>
      <c r="L85" s="237">
        <v>942068.80550000002</v>
      </c>
      <c r="M85" s="238">
        <f t="shared" si="5"/>
        <v>770754.70410000009</v>
      </c>
      <c r="N85" s="238">
        <f t="shared" si="6"/>
        <v>169861.37969713641</v>
      </c>
      <c r="O85" s="239">
        <f t="shared" si="7"/>
        <v>5.2138006956549225E-4</v>
      </c>
      <c r="Q85" s="440"/>
      <c r="R85" s="358"/>
      <c r="S85" s="358"/>
      <c r="T85" s="358"/>
      <c r="U85" s="358"/>
      <c r="V85" s="358"/>
      <c r="W85" s="358"/>
      <c r="X85" s="358"/>
      <c r="Y85" s="358"/>
      <c r="Z85" s="420"/>
      <c r="AA85" s="440"/>
      <c r="AB85" s="358"/>
      <c r="AC85" s="358"/>
      <c r="AD85" s="358"/>
      <c r="AE85" s="358"/>
      <c r="AF85" s="358"/>
      <c r="AG85" s="358"/>
      <c r="AH85" s="358"/>
      <c r="AI85" s="358"/>
      <c r="AJ85" s="420"/>
    </row>
    <row r="86" spans="2:36" x14ac:dyDescent="0.2">
      <c r="B86" s="240" t="s">
        <v>206</v>
      </c>
      <c r="C86" s="240" t="s">
        <v>245</v>
      </c>
      <c r="D86" s="241">
        <v>121.01974</v>
      </c>
      <c r="E86" s="250" t="s">
        <v>12</v>
      </c>
      <c r="F86" s="241">
        <v>122.02757</v>
      </c>
      <c r="G86" s="251">
        <v>122.068247910636</v>
      </c>
      <c r="H86" s="252">
        <f t="shared" si="4"/>
        <v>333.35016534383362</v>
      </c>
      <c r="I86" s="252">
        <v>7.1715169999999997</v>
      </c>
      <c r="J86" s="253">
        <v>21146751.379999999</v>
      </c>
      <c r="K86" s="253">
        <v>24839627.870000001</v>
      </c>
      <c r="L86" s="253">
        <v>28141480.989999998</v>
      </c>
      <c r="M86" s="254">
        <f t="shared" si="5"/>
        <v>24709286.746666666</v>
      </c>
      <c r="N86" s="254">
        <f t="shared" si="6"/>
        <v>3499185.9318385217</v>
      </c>
      <c r="O86" s="255">
        <f t="shared" si="7"/>
        <v>1.6714694797658077E-2</v>
      </c>
      <c r="Q86" s="440"/>
      <c r="R86" s="358"/>
      <c r="S86" s="358"/>
      <c r="T86" s="358"/>
      <c r="U86" s="358"/>
      <c r="V86" s="358"/>
      <c r="W86" s="358"/>
      <c r="X86" s="358"/>
      <c r="Y86" s="358"/>
      <c r="Z86" s="420"/>
      <c r="AA86" s="440"/>
      <c r="AB86" s="358"/>
      <c r="AC86" s="358"/>
      <c r="AD86" s="358"/>
      <c r="AE86" s="358"/>
      <c r="AF86" s="358"/>
      <c r="AG86" s="358"/>
      <c r="AH86" s="358"/>
      <c r="AI86" s="358"/>
      <c r="AJ86" s="420"/>
    </row>
    <row r="87" spans="2:36" x14ac:dyDescent="0.2">
      <c r="B87" s="244" t="s">
        <v>207</v>
      </c>
      <c r="C87" s="244" t="s">
        <v>248</v>
      </c>
      <c r="D87" s="245">
        <v>119.05824</v>
      </c>
      <c r="E87" s="243" t="s">
        <v>12</v>
      </c>
      <c r="F87" s="241">
        <v>120.06605999999999</v>
      </c>
      <c r="G87" s="241">
        <v>120.06558161516099</v>
      </c>
      <c r="H87" s="236">
        <f t="shared" si="4"/>
        <v>3.9843469420008515</v>
      </c>
      <c r="I87" s="236">
        <v>0.49460199999999999</v>
      </c>
      <c r="J87" s="237">
        <v>10147349.6</v>
      </c>
      <c r="K87" s="237">
        <v>9909093.352</v>
      </c>
      <c r="L87" s="237">
        <v>10620628.390000001</v>
      </c>
      <c r="M87" s="238">
        <f t="shared" si="5"/>
        <v>10225690.447333334</v>
      </c>
      <c r="N87" s="238">
        <f t="shared" si="6"/>
        <v>362178.81473947939</v>
      </c>
      <c r="O87" s="239">
        <f t="shared" si="7"/>
        <v>6.9172087674915081E-3</v>
      </c>
      <c r="Q87" s="440"/>
      <c r="R87" s="358"/>
      <c r="S87" s="358"/>
      <c r="T87" s="358"/>
      <c r="U87" s="358"/>
      <c r="V87" s="358"/>
      <c r="W87" s="358"/>
      <c r="X87" s="358"/>
      <c r="Y87" s="358"/>
      <c r="Z87" s="420"/>
      <c r="AA87" s="440"/>
      <c r="AB87" s="358"/>
      <c r="AC87" s="358"/>
      <c r="AD87" s="358"/>
      <c r="AE87" s="358"/>
      <c r="AF87" s="358"/>
      <c r="AG87" s="358"/>
      <c r="AH87" s="358"/>
      <c r="AI87" s="358"/>
      <c r="AJ87" s="420"/>
    </row>
    <row r="88" spans="2:36" x14ac:dyDescent="0.2">
      <c r="B88" s="256" t="s">
        <v>108</v>
      </c>
      <c r="C88" s="240" t="s">
        <v>252</v>
      </c>
      <c r="D88" s="241">
        <v>180.06338</v>
      </c>
      <c r="E88" s="257" t="s">
        <v>109</v>
      </c>
      <c r="F88" s="241">
        <v>179.05556000000001</v>
      </c>
      <c r="G88" s="241">
        <v>179.05538230804001</v>
      </c>
      <c r="H88" s="236">
        <f t="shared" si="4"/>
        <v>0.99238448671865986</v>
      </c>
      <c r="I88" s="236">
        <v>0.46980699999999997</v>
      </c>
      <c r="J88" s="237">
        <v>34441985.189999998</v>
      </c>
      <c r="K88" s="237">
        <v>41127099.509999998</v>
      </c>
      <c r="L88" s="237">
        <v>38413095.859999999</v>
      </c>
      <c r="M88" s="238">
        <f t="shared" si="5"/>
        <v>37994060.18666666</v>
      </c>
      <c r="N88" s="238">
        <f t="shared" si="6"/>
        <v>3362198.9143284946</v>
      </c>
      <c r="O88" s="239">
        <f t="shared" si="7"/>
        <v>2.5701232360729954E-2</v>
      </c>
      <c r="Q88" s="440"/>
      <c r="R88" s="358"/>
      <c r="S88" s="358"/>
      <c r="T88" s="358"/>
      <c r="U88" s="358"/>
      <c r="V88" s="358"/>
      <c r="W88" s="358"/>
      <c r="X88" s="358"/>
      <c r="Y88" s="358"/>
      <c r="Z88" s="420"/>
      <c r="AA88" s="440"/>
      <c r="AB88" s="358"/>
      <c r="AC88" s="358"/>
      <c r="AD88" s="358"/>
      <c r="AE88" s="358"/>
      <c r="AF88" s="358"/>
      <c r="AG88" s="358"/>
      <c r="AH88" s="358"/>
      <c r="AI88" s="358"/>
      <c r="AJ88" s="420"/>
    </row>
    <row r="89" spans="2:36" x14ac:dyDescent="0.2">
      <c r="B89" s="244" t="s">
        <v>112</v>
      </c>
      <c r="C89" s="244" t="s">
        <v>256</v>
      </c>
      <c r="D89" s="245">
        <v>260.02971000000002</v>
      </c>
      <c r="E89" s="250" t="s">
        <v>109</v>
      </c>
      <c r="F89" s="241">
        <v>259.02188999999998</v>
      </c>
      <c r="G89" s="251">
        <v>259.12968896390697</v>
      </c>
      <c r="H89" s="252">
        <f t="shared" si="4"/>
        <v>416.17704166619649</v>
      </c>
      <c r="I89" s="252">
        <v>1.9814830000000001</v>
      </c>
      <c r="J89" s="253">
        <v>0</v>
      </c>
      <c r="K89" s="253">
        <v>0</v>
      </c>
      <c r="L89" s="253">
        <v>0</v>
      </c>
      <c r="M89" s="254">
        <f t="shared" si="5"/>
        <v>0</v>
      </c>
      <c r="N89" s="254">
        <f t="shared" si="6"/>
        <v>0</v>
      </c>
      <c r="O89" s="255">
        <f t="shared" si="7"/>
        <v>0</v>
      </c>
      <c r="Q89" s="440"/>
      <c r="R89" s="358"/>
      <c r="S89" s="358"/>
      <c r="T89" s="358"/>
      <c r="U89" s="358"/>
      <c r="V89" s="358"/>
      <c r="W89" s="358"/>
      <c r="X89" s="358"/>
      <c r="Y89" s="358"/>
      <c r="Z89" s="420"/>
      <c r="AA89" s="440"/>
      <c r="AB89" s="358"/>
      <c r="AC89" s="358"/>
      <c r="AD89" s="358"/>
      <c r="AE89" s="358"/>
      <c r="AF89" s="358"/>
      <c r="AG89" s="358"/>
      <c r="AH89" s="358"/>
      <c r="AI89" s="358"/>
      <c r="AJ89" s="420"/>
    </row>
    <row r="90" spans="2:36" x14ac:dyDescent="0.2">
      <c r="B90" s="240" t="s">
        <v>115</v>
      </c>
      <c r="C90" s="261" t="s">
        <v>261</v>
      </c>
      <c r="D90" s="241">
        <v>169.99802</v>
      </c>
      <c r="E90" s="257" t="s">
        <v>109</v>
      </c>
      <c r="F90" s="241">
        <v>168.99019000000001</v>
      </c>
      <c r="G90" s="251">
        <v>168.87455378736499</v>
      </c>
      <c r="H90" s="252">
        <f t="shared" si="4"/>
        <v>684.27766508236084</v>
      </c>
      <c r="I90" s="252">
        <v>0.42342200000000002</v>
      </c>
      <c r="J90" s="253">
        <v>343369.27189999999</v>
      </c>
      <c r="K90" s="253">
        <v>446518.69439999998</v>
      </c>
      <c r="L90" s="253">
        <v>319864.52500000002</v>
      </c>
      <c r="M90" s="253">
        <f t="shared" si="5"/>
        <v>369917.49709999998</v>
      </c>
      <c r="N90" s="253">
        <f t="shared" si="6"/>
        <v>67371.550765537802</v>
      </c>
      <c r="O90" s="255">
        <f t="shared" si="7"/>
        <v>2.5023215472515302E-4</v>
      </c>
      <c r="Q90" s="440"/>
      <c r="R90" s="358"/>
      <c r="S90" s="358"/>
      <c r="T90" s="358"/>
      <c r="U90" s="358"/>
      <c r="V90" s="358"/>
      <c r="W90" s="358"/>
      <c r="X90" s="358"/>
      <c r="Y90" s="358"/>
      <c r="Z90" s="420"/>
      <c r="AA90" s="440"/>
      <c r="AB90" s="358"/>
      <c r="AC90" s="358"/>
      <c r="AD90" s="358"/>
      <c r="AE90" s="358"/>
      <c r="AF90" s="358"/>
      <c r="AG90" s="358"/>
      <c r="AH90" s="358"/>
      <c r="AI90" s="358"/>
      <c r="AJ90" s="420"/>
    </row>
    <row r="91" spans="2:36" x14ac:dyDescent="0.2">
      <c r="B91" s="244" t="s">
        <v>208</v>
      </c>
      <c r="C91" s="250" t="s">
        <v>262</v>
      </c>
      <c r="D91" s="236">
        <v>192.02699999999999</v>
      </c>
      <c r="E91" s="250" t="s">
        <v>109</v>
      </c>
      <c r="F91" s="241">
        <v>191.01917</v>
      </c>
      <c r="G91" s="241">
        <v>191.01898389837601</v>
      </c>
      <c r="H91" s="236">
        <f t="shared" si="4"/>
        <v>0.97425626964917977</v>
      </c>
      <c r="I91" s="236">
        <v>0.758104</v>
      </c>
      <c r="J91" s="237">
        <v>2701443.4730000002</v>
      </c>
      <c r="K91" s="237">
        <v>4507889.8480000002</v>
      </c>
      <c r="L91" s="237">
        <v>4649955.0070000002</v>
      </c>
      <c r="M91" s="237">
        <f t="shared" si="5"/>
        <v>3953096.109333334</v>
      </c>
      <c r="N91" s="237">
        <f t="shared" si="6"/>
        <v>1086287.8849000197</v>
      </c>
      <c r="O91" s="239">
        <f t="shared" si="7"/>
        <v>2.6740875060762281E-3</v>
      </c>
      <c r="Q91" s="440"/>
      <c r="R91" s="358"/>
      <c r="S91" s="358"/>
      <c r="T91" s="358"/>
      <c r="U91" s="358"/>
      <c r="V91" s="358"/>
      <c r="W91" s="358"/>
      <c r="X91" s="358"/>
      <c r="Y91" s="358"/>
      <c r="Z91" s="420"/>
      <c r="AA91" s="440"/>
      <c r="AB91" s="358"/>
      <c r="AC91" s="358"/>
      <c r="AD91" s="358"/>
      <c r="AE91" s="358"/>
      <c r="AF91" s="358"/>
      <c r="AG91" s="358"/>
      <c r="AH91" s="358"/>
      <c r="AI91" s="358"/>
      <c r="AJ91" s="420"/>
    </row>
    <row r="92" spans="2:36" ht="12.75" x14ac:dyDescent="0.2">
      <c r="B92" s="64"/>
      <c r="C92" s="129"/>
      <c r="D92" s="262"/>
      <c r="E92" s="192"/>
      <c r="F92" s="120"/>
      <c r="G92" s="120"/>
      <c r="H92" s="262"/>
      <c r="I92" s="262"/>
      <c r="J92" s="263"/>
      <c r="K92" s="263"/>
      <c r="L92" s="263"/>
      <c r="M92" s="263"/>
      <c r="N92" s="263"/>
      <c r="Q92" s="440"/>
      <c r="R92" s="358"/>
      <c r="S92" s="358"/>
      <c r="T92" s="358"/>
      <c r="U92" s="358"/>
      <c r="V92" s="358"/>
      <c r="W92" s="358"/>
      <c r="X92" s="358"/>
      <c r="Y92" s="358"/>
      <c r="Z92" s="420"/>
      <c r="AA92" s="440"/>
      <c r="AB92" s="358"/>
      <c r="AC92" s="358"/>
      <c r="AD92" s="358"/>
      <c r="AE92" s="358"/>
      <c r="AF92" s="358"/>
      <c r="AG92" s="358"/>
      <c r="AH92" s="358"/>
      <c r="AI92" s="358"/>
      <c r="AJ92" s="420"/>
    </row>
    <row r="93" spans="2:36" ht="12.75" x14ac:dyDescent="0.2">
      <c r="B93" s="264"/>
      <c r="C93" s="264"/>
      <c r="D93" s="264"/>
      <c r="E93" s="264"/>
      <c r="F93" s="264"/>
      <c r="J93" s="431" t="s">
        <v>210</v>
      </c>
      <c r="K93" s="409"/>
      <c r="L93" s="409"/>
      <c r="M93" s="409"/>
      <c r="N93" s="409"/>
      <c r="O93" s="357"/>
      <c r="Q93" s="440"/>
      <c r="R93" s="358"/>
      <c r="S93" s="358"/>
      <c r="T93" s="358"/>
      <c r="U93" s="358"/>
      <c r="V93" s="358"/>
      <c r="W93" s="358"/>
      <c r="X93" s="358"/>
      <c r="Y93" s="358"/>
      <c r="Z93" s="420"/>
      <c r="AA93" s="440"/>
      <c r="AB93" s="358"/>
      <c r="AC93" s="358"/>
      <c r="AD93" s="358"/>
      <c r="AE93" s="358"/>
      <c r="AF93" s="358"/>
      <c r="AG93" s="358"/>
      <c r="AH93" s="358"/>
      <c r="AI93" s="358"/>
      <c r="AJ93" s="420"/>
    </row>
    <row r="94" spans="2:36" ht="12.75" x14ac:dyDescent="0.2">
      <c r="B94" s="450" t="s">
        <v>67</v>
      </c>
      <c r="C94" s="450" t="s">
        <v>10</v>
      </c>
      <c r="D94" s="451" t="s">
        <v>68</v>
      </c>
      <c r="E94" s="451" t="s">
        <v>69</v>
      </c>
      <c r="F94" s="452" t="s">
        <v>193</v>
      </c>
      <c r="G94" s="434" t="s">
        <v>194</v>
      </c>
      <c r="H94" s="434" t="s">
        <v>195</v>
      </c>
      <c r="I94" s="435" t="s">
        <v>196</v>
      </c>
      <c r="J94" s="431" t="s">
        <v>77</v>
      </c>
      <c r="K94" s="409"/>
      <c r="L94" s="357"/>
      <c r="M94" s="436" t="s">
        <v>84</v>
      </c>
      <c r="N94" s="436" t="s">
        <v>86</v>
      </c>
      <c r="O94" s="436" t="s">
        <v>22</v>
      </c>
      <c r="Q94" s="440"/>
      <c r="R94" s="358"/>
      <c r="S94" s="358"/>
      <c r="T94" s="358"/>
      <c r="U94" s="358"/>
      <c r="V94" s="358"/>
      <c r="W94" s="358"/>
      <c r="X94" s="358"/>
      <c r="Y94" s="358"/>
      <c r="Z94" s="420"/>
      <c r="AA94" s="440"/>
      <c r="AB94" s="358"/>
      <c r="AC94" s="358"/>
      <c r="AD94" s="358"/>
      <c r="AE94" s="358"/>
      <c r="AF94" s="358"/>
      <c r="AG94" s="358"/>
      <c r="AH94" s="358"/>
      <c r="AI94" s="358"/>
      <c r="AJ94" s="420"/>
    </row>
    <row r="95" spans="2:36" ht="12.75" x14ac:dyDescent="0.2">
      <c r="B95" s="325"/>
      <c r="C95" s="325"/>
      <c r="D95" s="325"/>
      <c r="E95" s="325"/>
      <c r="F95" s="325"/>
      <c r="G95" s="325"/>
      <c r="H95" s="325"/>
      <c r="I95" s="325"/>
      <c r="J95" s="265">
        <v>51</v>
      </c>
      <c r="K95" s="265">
        <v>52</v>
      </c>
      <c r="L95" s="265">
        <v>53</v>
      </c>
      <c r="M95" s="325"/>
      <c r="N95" s="325"/>
      <c r="O95" s="325"/>
      <c r="Q95" s="440"/>
      <c r="R95" s="358"/>
      <c r="S95" s="358"/>
      <c r="T95" s="358"/>
      <c r="U95" s="358"/>
      <c r="V95" s="358"/>
      <c r="W95" s="358"/>
      <c r="X95" s="358"/>
      <c r="Y95" s="358"/>
      <c r="Z95" s="420"/>
      <c r="AA95" s="440"/>
      <c r="AB95" s="358"/>
      <c r="AC95" s="358"/>
      <c r="AD95" s="358"/>
      <c r="AE95" s="358"/>
      <c r="AF95" s="358"/>
      <c r="AG95" s="358"/>
      <c r="AH95" s="358"/>
      <c r="AI95" s="358"/>
      <c r="AJ95" s="420"/>
    </row>
    <row r="96" spans="2:36" x14ac:dyDescent="0.3">
      <c r="B96" s="232" t="s">
        <v>17</v>
      </c>
      <c r="C96" s="233" t="s">
        <v>266</v>
      </c>
      <c r="D96" s="234">
        <v>372.13213000000002</v>
      </c>
      <c r="E96" s="235" t="s">
        <v>12</v>
      </c>
      <c r="F96" s="234">
        <v>373.13995999999997</v>
      </c>
      <c r="G96" s="242">
        <v>373.13888957301702</v>
      </c>
      <c r="H96" s="236">
        <f t="shared" ref="H96:H108" si="8">ABS((F96-G96)/F96)*1000000</f>
        <v>2.8687010175723402</v>
      </c>
      <c r="I96" s="243">
        <v>5.6483999999999996</v>
      </c>
      <c r="J96" s="237">
        <v>1322656502</v>
      </c>
      <c r="K96" s="237">
        <v>1381410514</v>
      </c>
      <c r="L96" s="237">
        <v>1316298033</v>
      </c>
      <c r="M96" s="237">
        <f t="shared" ref="M96:M108" si="9">AVERAGE(J96:L96)</f>
        <v>1340121683</v>
      </c>
      <c r="N96" s="237">
        <f t="shared" ref="N96:N108" si="10">STDEV(J96:L96)</f>
        <v>35898234.02363842</v>
      </c>
      <c r="O96" s="239">
        <f t="shared" ref="O96:O108" si="11">M96/$M$96</f>
        <v>1</v>
      </c>
      <c r="Q96" s="440"/>
      <c r="R96" s="358"/>
      <c r="S96" s="358"/>
      <c r="T96" s="358"/>
      <c r="U96" s="358"/>
      <c r="V96" s="358"/>
      <c r="W96" s="358"/>
      <c r="X96" s="358"/>
      <c r="Y96" s="358"/>
      <c r="Z96" s="420"/>
      <c r="AA96" s="440"/>
      <c r="AB96" s="358"/>
      <c r="AC96" s="358"/>
      <c r="AD96" s="358"/>
      <c r="AE96" s="358"/>
      <c r="AF96" s="358"/>
      <c r="AG96" s="358"/>
      <c r="AH96" s="358"/>
      <c r="AI96" s="358"/>
      <c r="AJ96" s="420"/>
    </row>
    <row r="97" spans="2:36" x14ac:dyDescent="0.2">
      <c r="B97" s="240" t="s">
        <v>197</v>
      </c>
      <c r="C97" s="240" t="s">
        <v>225</v>
      </c>
      <c r="D97" s="241">
        <v>117.07897</v>
      </c>
      <c r="E97" s="235" t="s">
        <v>12</v>
      </c>
      <c r="F97" s="242">
        <v>118.0868</v>
      </c>
      <c r="G97" s="242">
        <v>118.086409143683</v>
      </c>
      <c r="H97" s="236">
        <f t="shared" si="8"/>
        <v>3.3099069243742845</v>
      </c>
      <c r="I97" s="243">
        <v>0.49830000000000002</v>
      </c>
      <c r="J97" s="237">
        <v>95824268.319999993</v>
      </c>
      <c r="K97" s="237">
        <v>98023465.659999996</v>
      </c>
      <c r="L97" s="237">
        <v>90020808.040000007</v>
      </c>
      <c r="M97" s="237">
        <f t="shared" si="9"/>
        <v>94622847.339999989</v>
      </c>
      <c r="N97" s="237">
        <f t="shared" si="10"/>
        <v>4134391.3124091299</v>
      </c>
      <c r="O97" s="239">
        <f t="shared" si="11"/>
        <v>7.060765342455845E-2</v>
      </c>
      <c r="Q97" s="440"/>
      <c r="R97" s="358"/>
      <c r="S97" s="358"/>
      <c r="T97" s="358"/>
      <c r="U97" s="358"/>
      <c r="V97" s="358"/>
      <c r="W97" s="358"/>
      <c r="X97" s="358"/>
      <c r="Y97" s="358"/>
      <c r="Z97" s="420"/>
      <c r="AA97" s="440"/>
      <c r="AB97" s="358"/>
      <c r="AC97" s="358"/>
      <c r="AD97" s="358"/>
      <c r="AE97" s="358"/>
      <c r="AF97" s="358"/>
      <c r="AG97" s="358"/>
      <c r="AH97" s="358"/>
      <c r="AI97" s="358"/>
      <c r="AJ97" s="420"/>
    </row>
    <row r="98" spans="2:36" x14ac:dyDescent="0.2">
      <c r="B98" s="244" t="s">
        <v>198</v>
      </c>
      <c r="C98" s="244" t="s">
        <v>229</v>
      </c>
      <c r="D98" s="245">
        <v>149.05104</v>
      </c>
      <c r="E98" s="243" t="s">
        <v>12</v>
      </c>
      <c r="F98" s="241">
        <v>150.05887000000001</v>
      </c>
      <c r="G98" s="241">
        <v>150.058333329286</v>
      </c>
      <c r="H98" s="236">
        <f t="shared" si="8"/>
        <v>3.5764011418494865</v>
      </c>
      <c r="I98" s="243">
        <v>1.56162</v>
      </c>
      <c r="J98" s="237">
        <v>505973.96279999998</v>
      </c>
      <c r="K98" s="237">
        <v>465980.15419999999</v>
      </c>
      <c r="L98" s="237">
        <v>467616.7513</v>
      </c>
      <c r="M98" s="237">
        <f t="shared" si="9"/>
        <v>479856.95610000001</v>
      </c>
      <c r="N98" s="237">
        <f t="shared" si="10"/>
        <v>22632.789084485707</v>
      </c>
      <c r="O98" s="239">
        <f t="shared" si="11"/>
        <v>3.5806969037751181E-4</v>
      </c>
      <c r="Q98" s="441"/>
      <c r="R98" s="442"/>
      <c r="S98" s="442"/>
      <c r="T98" s="442"/>
      <c r="U98" s="442"/>
      <c r="V98" s="442"/>
      <c r="W98" s="442"/>
      <c r="X98" s="442"/>
      <c r="Y98" s="442"/>
      <c r="Z98" s="443"/>
      <c r="AA98" s="441"/>
      <c r="AB98" s="442"/>
      <c r="AC98" s="442"/>
      <c r="AD98" s="442"/>
      <c r="AE98" s="442"/>
      <c r="AF98" s="442"/>
      <c r="AG98" s="442"/>
      <c r="AH98" s="442"/>
      <c r="AI98" s="442"/>
      <c r="AJ98" s="443"/>
    </row>
    <row r="99" spans="2:36" ht="15.75" customHeight="1" x14ac:dyDescent="0.25">
      <c r="B99" s="246" t="s">
        <v>199</v>
      </c>
      <c r="C99" s="247" t="s">
        <v>233</v>
      </c>
      <c r="D99" s="248">
        <v>204.08986999999999</v>
      </c>
      <c r="E99" s="235" t="s">
        <v>12</v>
      </c>
      <c r="F99" s="241">
        <v>205.0977</v>
      </c>
      <c r="G99" s="241">
        <v>205.09700000000001</v>
      </c>
      <c r="H99" s="236">
        <f t="shared" si="8"/>
        <v>3.413007556861027</v>
      </c>
      <c r="I99" s="236">
        <v>3.259242</v>
      </c>
      <c r="J99" s="237">
        <v>8429013.0250000004</v>
      </c>
      <c r="K99" s="237">
        <v>10245509.91</v>
      </c>
      <c r="L99" s="237">
        <v>10493307.050000001</v>
      </c>
      <c r="M99" s="237">
        <f t="shared" si="9"/>
        <v>9722609.995000001</v>
      </c>
      <c r="N99" s="237">
        <f t="shared" si="10"/>
        <v>1127118.3151040226</v>
      </c>
      <c r="O99" s="239">
        <f t="shared" si="11"/>
        <v>7.2550202853482234E-3</v>
      </c>
      <c r="Q99" s="446" t="s">
        <v>211</v>
      </c>
      <c r="R99" s="438"/>
      <c r="S99" s="438"/>
      <c r="T99" s="438"/>
      <c r="U99" s="438"/>
      <c r="V99" s="438"/>
      <c r="W99" s="438"/>
      <c r="X99" s="438"/>
      <c r="Y99" s="438"/>
      <c r="Z99" s="439"/>
      <c r="AA99" s="447" t="s">
        <v>212</v>
      </c>
      <c r="AB99" s="395"/>
      <c r="AC99" s="395"/>
      <c r="AD99" s="395"/>
      <c r="AE99" s="395"/>
      <c r="AF99" s="395"/>
      <c r="AG99" s="395"/>
      <c r="AH99" s="395"/>
      <c r="AI99" s="395"/>
      <c r="AJ99" s="396"/>
    </row>
    <row r="100" spans="2:36" x14ac:dyDescent="0.2">
      <c r="B100" s="244" t="s">
        <v>200</v>
      </c>
      <c r="C100" s="244" t="s">
        <v>236</v>
      </c>
      <c r="D100" s="245">
        <v>131.09461999999999</v>
      </c>
      <c r="E100" s="243" t="s">
        <v>12</v>
      </c>
      <c r="F100" s="241">
        <v>132.10245</v>
      </c>
      <c r="G100" s="241">
        <v>132.10189556727499</v>
      </c>
      <c r="H100" s="236">
        <f t="shared" si="8"/>
        <v>4.1969904798181723</v>
      </c>
      <c r="I100" s="236">
        <v>1.1651199999999999</v>
      </c>
      <c r="J100" s="237">
        <v>147823280</v>
      </c>
      <c r="K100" s="237">
        <v>185210847.40000001</v>
      </c>
      <c r="L100" s="237">
        <v>186807961.19999999</v>
      </c>
      <c r="M100" s="237">
        <f t="shared" si="9"/>
        <v>173280696.19999999</v>
      </c>
      <c r="N100" s="237">
        <f t="shared" si="10"/>
        <v>22061226.684107121</v>
      </c>
      <c r="O100" s="239">
        <f t="shared" si="11"/>
        <v>0.12930221068589334</v>
      </c>
      <c r="Q100" s="437" t="s">
        <v>205</v>
      </c>
      <c r="R100" s="438"/>
      <c r="S100" s="438"/>
      <c r="T100" s="438"/>
      <c r="U100" s="438"/>
      <c r="V100" s="438"/>
      <c r="W100" s="438"/>
      <c r="X100" s="438"/>
      <c r="Y100" s="438"/>
      <c r="Z100" s="439"/>
      <c r="AA100" s="448" t="s">
        <v>205</v>
      </c>
      <c r="AB100" s="358"/>
      <c r="AC100" s="358"/>
      <c r="AD100" s="358"/>
      <c r="AE100" s="358"/>
      <c r="AF100" s="358"/>
      <c r="AG100" s="358"/>
      <c r="AH100" s="358"/>
      <c r="AI100" s="358"/>
      <c r="AJ100" s="420"/>
    </row>
    <row r="101" spans="2:36" x14ac:dyDescent="0.2">
      <c r="B101" s="240" t="s">
        <v>201</v>
      </c>
      <c r="C101" s="240" t="s">
        <v>239</v>
      </c>
      <c r="D101" s="241">
        <v>115.06332</v>
      </c>
      <c r="E101" s="235" t="s">
        <v>12</v>
      </c>
      <c r="F101" s="241">
        <v>116.07115</v>
      </c>
      <c r="G101" s="241">
        <v>116.07109297025301</v>
      </c>
      <c r="H101" s="236">
        <f t="shared" si="8"/>
        <v>0.49133438410602182</v>
      </c>
      <c r="I101" s="236">
        <v>0.54009399999999996</v>
      </c>
      <c r="J101" s="237">
        <v>16421541.140000001</v>
      </c>
      <c r="K101" s="237">
        <v>19416134.84</v>
      </c>
      <c r="L101" s="237">
        <v>19129325.41</v>
      </c>
      <c r="M101" s="237">
        <f t="shared" si="9"/>
        <v>18322333.796666667</v>
      </c>
      <c r="N101" s="237">
        <f t="shared" si="10"/>
        <v>1652369.3458221359</v>
      </c>
      <c r="O101" s="239">
        <f t="shared" si="11"/>
        <v>1.3672141887630862E-2</v>
      </c>
      <c r="Q101" s="440"/>
      <c r="R101" s="358"/>
      <c r="S101" s="358"/>
      <c r="T101" s="358"/>
      <c r="U101" s="358"/>
      <c r="V101" s="358"/>
      <c r="W101" s="358"/>
      <c r="X101" s="358"/>
      <c r="Y101" s="358"/>
      <c r="Z101" s="420"/>
      <c r="AA101" s="440"/>
      <c r="AB101" s="358"/>
      <c r="AC101" s="358"/>
      <c r="AD101" s="358"/>
      <c r="AE101" s="358"/>
      <c r="AF101" s="358"/>
      <c r="AG101" s="358"/>
      <c r="AH101" s="358"/>
      <c r="AI101" s="358"/>
      <c r="AJ101" s="420"/>
    </row>
    <row r="102" spans="2:36" x14ac:dyDescent="0.2">
      <c r="B102" s="244" t="s">
        <v>204</v>
      </c>
      <c r="C102" s="244" t="s">
        <v>267</v>
      </c>
      <c r="D102" s="245">
        <v>146.06914</v>
      </c>
      <c r="E102" s="243" t="s">
        <v>12</v>
      </c>
      <c r="F102" s="245">
        <v>147.07696000000001</v>
      </c>
      <c r="G102" s="241">
        <v>147.07645034248401</v>
      </c>
      <c r="H102" s="236">
        <f t="shared" si="8"/>
        <v>3.4652437472551152</v>
      </c>
      <c r="I102" s="236">
        <v>4.8261830000000003</v>
      </c>
      <c r="J102" s="237">
        <v>8395197.1760000009</v>
      </c>
      <c r="K102" s="237">
        <v>12456548.619999999</v>
      </c>
      <c r="L102" s="237">
        <v>10606716.619999999</v>
      </c>
      <c r="M102" s="237">
        <f t="shared" si="9"/>
        <v>10486154.138666667</v>
      </c>
      <c r="N102" s="237">
        <f t="shared" si="10"/>
        <v>2033358.1513961393</v>
      </c>
      <c r="O102" s="239">
        <f t="shared" si="11"/>
        <v>7.8247776091439208E-3</v>
      </c>
      <c r="Q102" s="440"/>
      <c r="R102" s="358"/>
      <c r="S102" s="358"/>
      <c r="T102" s="358"/>
      <c r="U102" s="358"/>
      <c r="V102" s="358"/>
      <c r="W102" s="358"/>
      <c r="X102" s="358"/>
      <c r="Y102" s="358"/>
      <c r="Z102" s="420"/>
      <c r="AA102" s="440"/>
      <c r="AB102" s="358"/>
      <c r="AC102" s="358"/>
      <c r="AD102" s="358"/>
      <c r="AE102" s="358"/>
      <c r="AF102" s="358"/>
      <c r="AG102" s="358"/>
      <c r="AH102" s="358"/>
      <c r="AI102" s="358"/>
      <c r="AJ102" s="420"/>
    </row>
    <row r="103" spans="2:36" x14ac:dyDescent="0.2">
      <c r="B103" s="240" t="s">
        <v>206</v>
      </c>
      <c r="C103" s="240" t="s">
        <v>245</v>
      </c>
      <c r="D103" s="241">
        <v>121.01974</v>
      </c>
      <c r="E103" s="250" t="s">
        <v>12</v>
      </c>
      <c r="F103" s="241">
        <v>122.02757</v>
      </c>
      <c r="G103" s="251">
        <v>122.06828206235799</v>
      </c>
      <c r="H103" s="252">
        <f t="shared" si="8"/>
        <v>333.63003424551573</v>
      </c>
      <c r="I103" s="252">
        <v>8.9740579999999994</v>
      </c>
      <c r="J103" s="253">
        <v>768199.70860000001</v>
      </c>
      <c r="K103" s="253">
        <v>232215.72099999999</v>
      </c>
      <c r="L103" s="253">
        <v>306885.38780000003</v>
      </c>
      <c r="M103" s="253">
        <f t="shared" si="9"/>
        <v>435766.93913333333</v>
      </c>
      <c r="N103" s="253">
        <f t="shared" si="10"/>
        <v>290305.95833786152</v>
      </c>
      <c r="O103" s="255">
        <f t="shared" si="11"/>
        <v>3.2516968023218931E-4</v>
      </c>
      <c r="Q103" s="440"/>
      <c r="R103" s="358"/>
      <c r="S103" s="358"/>
      <c r="T103" s="358"/>
      <c r="U103" s="358"/>
      <c r="V103" s="358"/>
      <c r="W103" s="358"/>
      <c r="X103" s="358"/>
      <c r="Y103" s="358"/>
      <c r="Z103" s="420"/>
      <c r="AA103" s="440"/>
      <c r="AB103" s="358"/>
      <c r="AC103" s="358"/>
      <c r="AD103" s="358"/>
      <c r="AE103" s="358"/>
      <c r="AF103" s="358"/>
      <c r="AG103" s="358"/>
      <c r="AH103" s="358"/>
      <c r="AI103" s="358"/>
      <c r="AJ103" s="420"/>
    </row>
    <row r="104" spans="2:36" x14ac:dyDescent="0.2">
      <c r="B104" s="244" t="s">
        <v>207</v>
      </c>
      <c r="C104" s="244" t="s">
        <v>248</v>
      </c>
      <c r="D104" s="245">
        <v>119.05824</v>
      </c>
      <c r="E104" s="243" t="s">
        <v>12</v>
      </c>
      <c r="F104" s="241">
        <v>120.06605999999999</v>
      </c>
      <c r="G104" s="241">
        <v>120.065675638371</v>
      </c>
      <c r="H104" s="236">
        <f t="shared" si="8"/>
        <v>3.2012512860709528</v>
      </c>
      <c r="I104" s="236">
        <v>0.88265700000000002</v>
      </c>
      <c r="J104" s="237">
        <v>330237.75790000003</v>
      </c>
      <c r="K104" s="237">
        <v>346638.78289999999</v>
      </c>
      <c r="L104" s="237">
        <v>352967.42290000001</v>
      </c>
      <c r="M104" s="237">
        <f t="shared" si="9"/>
        <v>343281.32123333338</v>
      </c>
      <c r="N104" s="237">
        <f t="shared" si="10"/>
        <v>11730.892096742175</v>
      </c>
      <c r="O104" s="239">
        <f t="shared" si="11"/>
        <v>2.5615682932975375E-4</v>
      </c>
      <c r="Q104" s="440"/>
      <c r="R104" s="358"/>
      <c r="S104" s="358"/>
      <c r="T104" s="358"/>
      <c r="U104" s="358"/>
      <c r="V104" s="358"/>
      <c r="W104" s="358"/>
      <c r="X104" s="358"/>
      <c r="Y104" s="358"/>
      <c r="Z104" s="420"/>
      <c r="AA104" s="440"/>
      <c r="AB104" s="358"/>
      <c r="AC104" s="358"/>
      <c r="AD104" s="358"/>
      <c r="AE104" s="358"/>
      <c r="AF104" s="358"/>
      <c r="AG104" s="358"/>
      <c r="AH104" s="358"/>
      <c r="AI104" s="358"/>
      <c r="AJ104" s="420"/>
    </row>
    <row r="105" spans="2:36" x14ac:dyDescent="0.2">
      <c r="B105" s="256" t="s">
        <v>108</v>
      </c>
      <c r="C105" s="240" t="s">
        <v>252</v>
      </c>
      <c r="D105" s="241">
        <v>180.06338</v>
      </c>
      <c r="E105" s="257" t="s">
        <v>109</v>
      </c>
      <c r="F105" s="241">
        <v>179.05556000000001</v>
      </c>
      <c r="G105" s="241">
        <v>179.05535585175301</v>
      </c>
      <c r="H105" s="236">
        <f t="shared" si="8"/>
        <v>1.140139111053863</v>
      </c>
      <c r="I105" s="236">
        <v>0.47022799999999998</v>
      </c>
      <c r="J105" s="237">
        <v>30751015.800000001</v>
      </c>
      <c r="K105" s="237">
        <v>37702257.560000002</v>
      </c>
      <c r="L105" s="237">
        <v>36575139.149999999</v>
      </c>
      <c r="M105" s="237">
        <f t="shared" si="9"/>
        <v>35009470.836666666</v>
      </c>
      <c r="N105" s="237">
        <f t="shared" si="10"/>
        <v>3730741.0057552918</v>
      </c>
      <c r="O105" s="239">
        <f t="shared" si="11"/>
        <v>2.6124098491037299E-2</v>
      </c>
      <c r="Q105" s="440"/>
      <c r="R105" s="358"/>
      <c r="S105" s="358"/>
      <c r="T105" s="358"/>
      <c r="U105" s="358"/>
      <c r="V105" s="358"/>
      <c r="W105" s="358"/>
      <c r="X105" s="358"/>
      <c r="Y105" s="358"/>
      <c r="Z105" s="420"/>
      <c r="AA105" s="440"/>
      <c r="AB105" s="358"/>
      <c r="AC105" s="358"/>
      <c r="AD105" s="358"/>
      <c r="AE105" s="358"/>
      <c r="AF105" s="358"/>
      <c r="AG105" s="358"/>
      <c r="AH105" s="358"/>
      <c r="AI105" s="358"/>
      <c r="AJ105" s="420"/>
    </row>
    <row r="106" spans="2:36" x14ac:dyDescent="0.2">
      <c r="B106" s="244" t="s">
        <v>112</v>
      </c>
      <c r="C106" s="244" t="s">
        <v>256</v>
      </c>
      <c r="D106" s="245">
        <v>260.02971000000002</v>
      </c>
      <c r="E106" s="250" t="s">
        <v>109</v>
      </c>
      <c r="F106" s="241">
        <v>259.02188999999998</v>
      </c>
      <c r="G106" s="251">
        <v>259.12968896390697</v>
      </c>
      <c r="H106" s="252">
        <f t="shared" si="8"/>
        <v>416.17704166619649</v>
      </c>
      <c r="I106" s="252">
        <v>1.984267</v>
      </c>
      <c r="J106" s="253">
        <v>0</v>
      </c>
      <c r="K106" s="253">
        <v>0</v>
      </c>
      <c r="L106" s="253">
        <v>0</v>
      </c>
      <c r="M106" s="253">
        <f t="shared" si="9"/>
        <v>0</v>
      </c>
      <c r="N106" s="253">
        <f t="shared" si="10"/>
        <v>0</v>
      </c>
      <c r="O106" s="255">
        <f t="shared" si="11"/>
        <v>0</v>
      </c>
      <c r="Q106" s="440"/>
      <c r="R106" s="358"/>
      <c r="S106" s="358"/>
      <c r="T106" s="358"/>
      <c r="U106" s="358"/>
      <c r="V106" s="358"/>
      <c r="W106" s="358"/>
      <c r="X106" s="358"/>
      <c r="Y106" s="358"/>
      <c r="Z106" s="420"/>
      <c r="AA106" s="440"/>
      <c r="AB106" s="358"/>
      <c r="AC106" s="358"/>
      <c r="AD106" s="358"/>
      <c r="AE106" s="358"/>
      <c r="AF106" s="358"/>
      <c r="AG106" s="358"/>
      <c r="AH106" s="358"/>
      <c r="AI106" s="358"/>
      <c r="AJ106" s="420"/>
    </row>
    <row r="107" spans="2:36" x14ac:dyDescent="0.2">
      <c r="B107" s="240" t="s">
        <v>115</v>
      </c>
      <c r="C107" s="261" t="s">
        <v>261</v>
      </c>
      <c r="D107" s="241">
        <v>169.99802</v>
      </c>
      <c r="E107" s="257" t="s">
        <v>109</v>
      </c>
      <c r="F107" s="241">
        <v>168.99019000000001</v>
      </c>
      <c r="G107" s="251">
        <v>168.87455378736499</v>
      </c>
      <c r="H107" s="252">
        <f t="shared" si="8"/>
        <v>684.27766508236084</v>
      </c>
      <c r="I107" s="252">
        <v>0.42342200000000002</v>
      </c>
      <c r="J107" s="253">
        <v>286882.29509999999</v>
      </c>
      <c r="K107" s="253">
        <v>322221.28269999998</v>
      </c>
      <c r="L107" s="253">
        <v>302482.07150000002</v>
      </c>
      <c r="M107" s="253">
        <f t="shared" si="9"/>
        <v>303861.88309999998</v>
      </c>
      <c r="N107" s="253">
        <f t="shared" si="10"/>
        <v>17709.853787845317</v>
      </c>
      <c r="O107" s="255">
        <f t="shared" si="11"/>
        <v>2.2674200929259942E-4</v>
      </c>
      <c r="Q107" s="440"/>
      <c r="R107" s="358"/>
      <c r="S107" s="358"/>
      <c r="T107" s="358"/>
      <c r="U107" s="358"/>
      <c r="V107" s="358"/>
      <c r="W107" s="358"/>
      <c r="X107" s="358"/>
      <c r="Y107" s="358"/>
      <c r="Z107" s="420"/>
      <c r="AA107" s="440"/>
      <c r="AB107" s="358"/>
      <c r="AC107" s="358"/>
      <c r="AD107" s="358"/>
      <c r="AE107" s="358"/>
      <c r="AF107" s="358"/>
      <c r="AG107" s="358"/>
      <c r="AH107" s="358"/>
      <c r="AI107" s="358"/>
      <c r="AJ107" s="420"/>
    </row>
    <row r="108" spans="2:36" x14ac:dyDescent="0.2">
      <c r="B108" s="244" t="s">
        <v>208</v>
      </c>
      <c r="C108" s="250" t="s">
        <v>262</v>
      </c>
      <c r="D108" s="236">
        <v>192.02699999999999</v>
      </c>
      <c r="E108" s="250" t="s">
        <v>109</v>
      </c>
      <c r="F108" s="241">
        <v>191.01917</v>
      </c>
      <c r="G108" s="241">
        <v>191.018973978502</v>
      </c>
      <c r="H108" s="236">
        <f t="shared" si="8"/>
        <v>1.0261875705919963</v>
      </c>
      <c r="I108" s="236">
        <v>0.74143000000000003</v>
      </c>
      <c r="J108" s="237">
        <v>0</v>
      </c>
      <c r="K108" s="237">
        <v>62267.021780000003</v>
      </c>
      <c r="L108" s="237">
        <v>25757.470939999999</v>
      </c>
      <c r="M108" s="237">
        <f t="shared" si="9"/>
        <v>29341.497573333338</v>
      </c>
      <c r="N108" s="237">
        <f t="shared" si="10"/>
        <v>31287.848048708631</v>
      </c>
      <c r="O108" s="239">
        <f t="shared" si="11"/>
        <v>2.1894651765986939E-5</v>
      </c>
      <c r="Q108" s="440"/>
      <c r="R108" s="358"/>
      <c r="S108" s="358"/>
      <c r="T108" s="358"/>
      <c r="U108" s="358"/>
      <c r="V108" s="358"/>
      <c r="W108" s="358"/>
      <c r="X108" s="358"/>
      <c r="Y108" s="358"/>
      <c r="Z108" s="420"/>
      <c r="AA108" s="440"/>
      <c r="AB108" s="358"/>
      <c r="AC108" s="358"/>
      <c r="AD108" s="358"/>
      <c r="AE108" s="358"/>
      <c r="AF108" s="358"/>
      <c r="AG108" s="358"/>
      <c r="AH108" s="358"/>
      <c r="AI108" s="358"/>
      <c r="AJ108" s="420"/>
    </row>
    <row r="109" spans="2:36" ht="12.75" x14ac:dyDescent="0.2">
      <c r="B109" s="264"/>
      <c r="C109" s="264"/>
      <c r="D109" s="264"/>
      <c r="E109" s="264"/>
      <c r="F109" s="264"/>
      <c r="J109" s="137"/>
      <c r="K109" s="266"/>
      <c r="Q109" s="440"/>
      <c r="R109" s="358"/>
      <c r="S109" s="358"/>
      <c r="T109" s="358"/>
      <c r="U109" s="358"/>
      <c r="V109" s="358"/>
      <c r="W109" s="358"/>
      <c r="X109" s="358"/>
      <c r="Y109" s="358"/>
      <c r="Z109" s="420"/>
      <c r="AA109" s="440"/>
      <c r="AB109" s="358"/>
      <c r="AC109" s="358"/>
      <c r="AD109" s="358"/>
      <c r="AE109" s="358"/>
      <c r="AF109" s="358"/>
      <c r="AG109" s="358"/>
      <c r="AH109" s="358"/>
      <c r="AI109" s="358"/>
      <c r="AJ109" s="420"/>
    </row>
    <row r="110" spans="2:36" ht="12.75" x14ac:dyDescent="0.2">
      <c r="B110" s="264"/>
      <c r="C110" s="264"/>
      <c r="D110" s="264"/>
      <c r="E110" s="264"/>
      <c r="F110" s="264"/>
      <c r="J110" s="431" t="s">
        <v>213</v>
      </c>
      <c r="K110" s="409"/>
      <c r="L110" s="409"/>
      <c r="M110" s="409"/>
      <c r="N110" s="409"/>
      <c r="O110" s="357"/>
      <c r="Q110" s="440"/>
      <c r="R110" s="358"/>
      <c r="S110" s="358"/>
      <c r="T110" s="358"/>
      <c r="U110" s="358"/>
      <c r="V110" s="358"/>
      <c r="W110" s="358"/>
      <c r="X110" s="358"/>
      <c r="Y110" s="358"/>
      <c r="Z110" s="420"/>
      <c r="AA110" s="440"/>
      <c r="AB110" s="358"/>
      <c r="AC110" s="358"/>
      <c r="AD110" s="358"/>
      <c r="AE110" s="358"/>
      <c r="AF110" s="358"/>
      <c r="AG110" s="358"/>
      <c r="AH110" s="358"/>
      <c r="AI110" s="358"/>
      <c r="AJ110" s="420"/>
    </row>
    <row r="111" spans="2:36" ht="12.75" x14ac:dyDescent="0.2">
      <c r="B111" s="450" t="s">
        <v>67</v>
      </c>
      <c r="C111" s="450" t="s">
        <v>10</v>
      </c>
      <c r="D111" s="451" t="s">
        <v>68</v>
      </c>
      <c r="E111" s="451" t="s">
        <v>69</v>
      </c>
      <c r="F111" s="452" t="s">
        <v>193</v>
      </c>
      <c r="G111" s="434" t="s">
        <v>194</v>
      </c>
      <c r="H111" s="434" t="s">
        <v>195</v>
      </c>
      <c r="I111" s="435" t="s">
        <v>196</v>
      </c>
      <c r="J111" s="431" t="s">
        <v>77</v>
      </c>
      <c r="K111" s="409"/>
      <c r="L111" s="357"/>
      <c r="M111" s="436" t="s">
        <v>84</v>
      </c>
      <c r="N111" s="436" t="s">
        <v>86</v>
      </c>
      <c r="O111" s="436" t="s">
        <v>22</v>
      </c>
      <c r="Q111" s="440"/>
      <c r="R111" s="358"/>
      <c r="S111" s="358"/>
      <c r="T111" s="358"/>
      <c r="U111" s="358"/>
      <c r="V111" s="358"/>
      <c r="W111" s="358"/>
      <c r="X111" s="358"/>
      <c r="Y111" s="358"/>
      <c r="Z111" s="420"/>
      <c r="AA111" s="440"/>
      <c r="AB111" s="358"/>
      <c r="AC111" s="358"/>
      <c r="AD111" s="358"/>
      <c r="AE111" s="358"/>
      <c r="AF111" s="358"/>
      <c r="AG111" s="358"/>
      <c r="AH111" s="358"/>
      <c r="AI111" s="358"/>
      <c r="AJ111" s="420"/>
    </row>
    <row r="112" spans="2:36" ht="12.75" x14ac:dyDescent="0.2">
      <c r="B112" s="325"/>
      <c r="C112" s="325"/>
      <c r="D112" s="325"/>
      <c r="E112" s="325"/>
      <c r="F112" s="325"/>
      <c r="G112" s="325"/>
      <c r="H112" s="325"/>
      <c r="I112" s="325"/>
      <c r="J112" s="265">
        <v>54</v>
      </c>
      <c r="K112" s="265">
        <v>55</v>
      </c>
      <c r="L112" s="265">
        <v>56</v>
      </c>
      <c r="M112" s="325"/>
      <c r="N112" s="325"/>
      <c r="O112" s="325"/>
      <c r="Q112" s="440"/>
      <c r="R112" s="358"/>
      <c r="S112" s="358"/>
      <c r="T112" s="358"/>
      <c r="U112" s="358"/>
      <c r="V112" s="358"/>
      <c r="W112" s="358"/>
      <c r="X112" s="358"/>
      <c r="Y112" s="358"/>
      <c r="Z112" s="420"/>
      <c r="AA112" s="440"/>
      <c r="AB112" s="358"/>
      <c r="AC112" s="358"/>
      <c r="AD112" s="358"/>
      <c r="AE112" s="358"/>
      <c r="AF112" s="358"/>
      <c r="AG112" s="358"/>
      <c r="AH112" s="358"/>
      <c r="AI112" s="358"/>
      <c r="AJ112" s="420"/>
    </row>
    <row r="113" spans="2:36" x14ac:dyDescent="0.3">
      <c r="B113" s="232" t="s">
        <v>17</v>
      </c>
      <c r="C113" s="233" t="s">
        <v>266</v>
      </c>
      <c r="D113" s="234">
        <v>372.13213000000002</v>
      </c>
      <c r="E113" s="235" t="s">
        <v>12</v>
      </c>
      <c r="F113" s="234">
        <v>373.13995999999997</v>
      </c>
      <c r="G113" s="234">
        <v>373.13882662217702</v>
      </c>
      <c r="H113" s="236">
        <f t="shared" ref="H113:H125" si="12">ABS((F113-G113)/F113)*1000000</f>
        <v>3.0374067225411947</v>
      </c>
      <c r="I113" s="236">
        <v>5.6486333330000003</v>
      </c>
      <c r="J113" s="237">
        <v>1439136106</v>
      </c>
      <c r="K113" s="237">
        <v>1445752435</v>
      </c>
      <c r="L113" s="237">
        <v>1494596992</v>
      </c>
      <c r="M113" s="237">
        <f t="shared" ref="M113:M125" si="13">AVERAGE(J113:L113)</f>
        <v>1459828511</v>
      </c>
      <c r="N113" s="237">
        <f t="shared" ref="N113:N125" si="14">STDEV(J113:L113)</f>
        <v>30291573.178766746</v>
      </c>
      <c r="O113" s="239">
        <f t="shared" ref="O113:O125" si="15">M113/$M$113</f>
        <v>1</v>
      </c>
      <c r="Q113" s="440"/>
      <c r="R113" s="358"/>
      <c r="S113" s="358"/>
      <c r="T113" s="358"/>
      <c r="U113" s="358"/>
      <c r="V113" s="358"/>
      <c r="W113" s="358"/>
      <c r="X113" s="358"/>
      <c r="Y113" s="358"/>
      <c r="Z113" s="420"/>
      <c r="AA113" s="440"/>
      <c r="AB113" s="358"/>
      <c r="AC113" s="358"/>
      <c r="AD113" s="358"/>
      <c r="AE113" s="358"/>
      <c r="AF113" s="358"/>
      <c r="AG113" s="358"/>
      <c r="AH113" s="358"/>
      <c r="AI113" s="358"/>
      <c r="AJ113" s="420"/>
    </row>
    <row r="114" spans="2:36" x14ac:dyDescent="0.2">
      <c r="B114" s="240" t="s">
        <v>197</v>
      </c>
      <c r="C114" s="240" t="s">
        <v>225</v>
      </c>
      <c r="D114" s="241">
        <v>117.07897</v>
      </c>
      <c r="E114" s="235" t="s">
        <v>12</v>
      </c>
      <c r="F114" s="242">
        <v>118.0868</v>
      </c>
      <c r="G114" s="241">
        <v>118.086409143683</v>
      </c>
      <c r="H114" s="236">
        <f t="shared" si="12"/>
        <v>3.3099069243742845</v>
      </c>
      <c r="I114" s="236">
        <v>0.49862499999999998</v>
      </c>
      <c r="J114" s="237">
        <v>101523063.5</v>
      </c>
      <c r="K114" s="237">
        <v>91081597.530000001</v>
      </c>
      <c r="L114" s="237">
        <v>113929106.8</v>
      </c>
      <c r="M114" s="237">
        <f t="shared" si="13"/>
        <v>102177922.61</v>
      </c>
      <c r="N114" s="237">
        <f t="shared" si="14"/>
        <v>11437823.232641185</v>
      </c>
      <c r="O114" s="239">
        <f t="shared" si="15"/>
        <v>6.9993099764853128E-2</v>
      </c>
      <c r="Q114" s="440"/>
      <c r="R114" s="358"/>
      <c r="S114" s="358"/>
      <c r="T114" s="358"/>
      <c r="U114" s="358"/>
      <c r="V114" s="358"/>
      <c r="W114" s="358"/>
      <c r="X114" s="358"/>
      <c r="Y114" s="358"/>
      <c r="Z114" s="420"/>
      <c r="AA114" s="440"/>
      <c r="AB114" s="358"/>
      <c r="AC114" s="358"/>
      <c r="AD114" s="358"/>
      <c r="AE114" s="358"/>
      <c r="AF114" s="358"/>
      <c r="AG114" s="358"/>
      <c r="AH114" s="358"/>
      <c r="AI114" s="358"/>
      <c r="AJ114" s="420"/>
    </row>
    <row r="115" spans="2:36" x14ac:dyDescent="0.2">
      <c r="B115" s="244" t="s">
        <v>198</v>
      </c>
      <c r="C115" s="244" t="s">
        <v>229</v>
      </c>
      <c r="D115" s="245">
        <v>149.05104</v>
      </c>
      <c r="E115" s="243" t="s">
        <v>12</v>
      </c>
      <c r="F115" s="241">
        <v>150.05887000000001</v>
      </c>
      <c r="G115" s="241">
        <v>150.058333329286</v>
      </c>
      <c r="H115" s="236">
        <f t="shared" si="12"/>
        <v>3.5764011418494865</v>
      </c>
      <c r="I115" s="236">
        <v>1.5624899999999999</v>
      </c>
      <c r="J115" s="237">
        <v>465258.46669999999</v>
      </c>
      <c r="K115" s="237">
        <v>429985.11560000002</v>
      </c>
      <c r="L115" s="237">
        <v>460213.67719999998</v>
      </c>
      <c r="M115" s="237">
        <f t="shared" si="13"/>
        <v>451819.08649999998</v>
      </c>
      <c r="N115" s="237">
        <f t="shared" si="14"/>
        <v>19076.272938426991</v>
      </c>
      <c r="O115" s="239">
        <f t="shared" si="15"/>
        <v>3.0950148123254454E-4</v>
      </c>
      <c r="Q115" s="440"/>
      <c r="R115" s="358"/>
      <c r="S115" s="358"/>
      <c r="T115" s="358"/>
      <c r="U115" s="358"/>
      <c r="V115" s="358"/>
      <c r="W115" s="358"/>
      <c r="X115" s="358"/>
      <c r="Y115" s="358"/>
      <c r="Z115" s="420"/>
      <c r="AA115" s="440"/>
      <c r="AB115" s="358"/>
      <c r="AC115" s="358"/>
      <c r="AD115" s="358"/>
      <c r="AE115" s="358"/>
      <c r="AF115" s="358"/>
      <c r="AG115" s="358"/>
      <c r="AH115" s="358"/>
      <c r="AI115" s="358"/>
      <c r="AJ115" s="420"/>
    </row>
    <row r="116" spans="2:36" x14ac:dyDescent="0.2">
      <c r="B116" s="246" t="s">
        <v>199</v>
      </c>
      <c r="C116" s="247" t="s">
        <v>233</v>
      </c>
      <c r="D116" s="248">
        <v>204.08986999999999</v>
      </c>
      <c r="E116" s="235" t="s">
        <v>12</v>
      </c>
      <c r="F116" s="241">
        <v>205.0977</v>
      </c>
      <c r="G116" s="241">
        <v>205.097003346657</v>
      </c>
      <c r="H116" s="236">
        <f t="shared" si="12"/>
        <v>3.3966901774073675</v>
      </c>
      <c r="I116" s="236">
        <v>3.2600829999999998</v>
      </c>
      <c r="J116" s="237">
        <v>12807167.27</v>
      </c>
      <c r="K116" s="237">
        <v>15074431.92</v>
      </c>
      <c r="L116" s="237">
        <v>14502740.24</v>
      </c>
      <c r="M116" s="237">
        <f t="shared" si="13"/>
        <v>14128113.143333333</v>
      </c>
      <c r="N116" s="237">
        <f t="shared" si="14"/>
        <v>1179144.3272358894</v>
      </c>
      <c r="O116" s="239">
        <f t="shared" si="15"/>
        <v>9.6779265762218913E-3</v>
      </c>
      <c r="Q116" s="440"/>
      <c r="R116" s="358"/>
      <c r="S116" s="358"/>
      <c r="T116" s="358"/>
      <c r="U116" s="358"/>
      <c r="V116" s="358"/>
      <c r="W116" s="358"/>
      <c r="X116" s="358"/>
      <c r="Y116" s="358"/>
      <c r="Z116" s="420"/>
      <c r="AA116" s="440"/>
      <c r="AB116" s="358"/>
      <c r="AC116" s="358"/>
      <c r="AD116" s="358"/>
      <c r="AE116" s="358"/>
      <c r="AF116" s="358"/>
      <c r="AG116" s="358"/>
      <c r="AH116" s="358"/>
      <c r="AI116" s="358"/>
      <c r="AJ116" s="420"/>
    </row>
    <row r="117" spans="2:36" x14ac:dyDescent="0.2">
      <c r="B117" s="244" t="s">
        <v>200</v>
      </c>
      <c r="C117" s="244" t="s">
        <v>236</v>
      </c>
      <c r="D117" s="245">
        <v>131.09461999999999</v>
      </c>
      <c r="E117" s="243" t="s">
        <v>12</v>
      </c>
      <c r="F117" s="241">
        <v>132.10245</v>
      </c>
      <c r="G117" s="241">
        <v>132.101966411982</v>
      </c>
      <c r="H117" s="236">
        <f t="shared" si="12"/>
        <v>3.6607043851165257</v>
      </c>
      <c r="I117" s="236">
        <v>1.1643060000000001</v>
      </c>
      <c r="J117" s="237">
        <v>209984409.09999999</v>
      </c>
      <c r="K117" s="237">
        <v>238787755.19999999</v>
      </c>
      <c r="L117" s="237">
        <v>242419731.59999999</v>
      </c>
      <c r="M117" s="237">
        <f t="shared" si="13"/>
        <v>230397298.63333333</v>
      </c>
      <c r="N117" s="237">
        <f t="shared" si="14"/>
        <v>17771110.192320324</v>
      </c>
      <c r="O117" s="239">
        <f t="shared" si="15"/>
        <v>0.15782490675943053</v>
      </c>
      <c r="Q117" s="440"/>
      <c r="R117" s="358"/>
      <c r="S117" s="358"/>
      <c r="T117" s="358"/>
      <c r="U117" s="358"/>
      <c r="V117" s="358"/>
      <c r="W117" s="358"/>
      <c r="X117" s="358"/>
      <c r="Y117" s="358"/>
      <c r="Z117" s="420"/>
      <c r="AA117" s="440"/>
      <c r="AB117" s="358"/>
      <c r="AC117" s="358"/>
      <c r="AD117" s="358"/>
      <c r="AE117" s="358"/>
      <c r="AF117" s="358"/>
      <c r="AG117" s="358"/>
      <c r="AH117" s="358"/>
      <c r="AI117" s="358"/>
      <c r="AJ117" s="420"/>
    </row>
    <row r="118" spans="2:36" x14ac:dyDescent="0.2">
      <c r="B118" s="240" t="s">
        <v>201</v>
      </c>
      <c r="C118" s="240" t="s">
        <v>239</v>
      </c>
      <c r="D118" s="241">
        <v>115.06332</v>
      </c>
      <c r="E118" s="235" t="s">
        <v>12</v>
      </c>
      <c r="F118" s="241">
        <v>116.07115</v>
      </c>
      <c r="G118" s="241">
        <v>116.07109297025301</v>
      </c>
      <c r="H118" s="236">
        <f t="shared" si="12"/>
        <v>0.49133438410602182</v>
      </c>
      <c r="I118" s="236">
        <v>0.54085499999999997</v>
      </c>
      <c r="J118" s="237">
        <v>27778702.079999998</v>
      </c>
      <c r="K118" s="237">
        <v>29229679.84</v>
      </c>
      <c r="L118" s="237">
        <v>31445189.68</v>
      </c>
      <c r="M118" s="237">
        <f t="shared" si="13"/>
        <v>29484523.866666663</v>
      </c>
      <c r="N118" s="237">
        <f t="shared" si="14"/>
        <v>1846480.9608236428</v>
      </c>
      <c r="O118" s="239">
        <f t="shared" si="15"/>
        <v>2.0197251693946854E-2</v>
      </c>
      <c r="Q118" s="440"/>
      <c r="R118" s="358"/>
      <c r="S118" s="358"/>
      <c r="T118" s="358"/>
      <c r="U118" s="358"/>
      <c r="V118" s="358"/>
      <c r="W118" s="358"/>
      <c r="X118" s="358"/>
      <c r="Y118" s="358"/>
      <c r="Z118" s="420"/>
      <c r="AA118" s="440"/>
      <c r="AB118" s="358"/>
      <c r="AC118" s="358"/>
      <c r="AD118" s="358"/>
      <c r="AE118" s="358"/>
      <c r="AF118" s="358"/>
      <c r="AG118" s="358"/>
      <c r="AH118" s="358"/>
      <c r="AI118" s="358"/>
      <c r="AJ118" s="420"/>
    </row>
    <row r="119" spans="2:36" x14ac:dyDescent="0.2">
      <c r="B119" s="244" t="s">
        <v>204</v>
      </c>
      <c r="C119" s="244" t="s">
        <v>267</v>
      </c>
      <c r="D119" s="245">
        <v>146.06914</v>
      </c>
      <c r="E119" s="243" t="s">
        <v>12</v>
      </c>
      <c r="F119" s="245">
        <v>147.07696000000001</v>
      </c>
      <c r="G119" s="241">
        <v>147.07645034248401</v>
      </c>
      <c r="H119" s="236">
        <f t="shared" si="12"/>
        <v>3.4652437472551152</v>
      </c>
      <c r="I119" s="236">
        <v>4.819267</v>
      </c>
      <c r="J119" s="237">
        <v>8537145.3430000003</v>
      </c>
      <c r="K119" s="237">
        <v>8630051.0749999993</v>
      </c>
      <c r="L119" s="237">
        <v>10436012.4</v>
      </c>
      <c r="M119" s="237">
        <f t="shared" si="13"/>
        <v>9201069.6059999987</v>
      </c>
      <c r="N119" s="237">
        <f t="shared" si="14"/>
        <v>1070500.1854735988</v>
      </c>
      <c r="O119" s="239">
        <f t="shared" si="15"/>
        <v>6.3028427905529507E-3</v>
      </c>
      <c r="Q119" s="440"/>
      <c r="R119" s="358"/>
      <c r="S119" s="358"/>
      <c r="T119" s="358"/>
      <c r="U119" s="358"/>
      <c r="V119" s="358"/>
      <c r="W119" s="358"/>
      <c r="X119" s="358"/>
      <c r="Y119" s="358"/>
      <c r="Z119" s="420"/>
      <c r="AA119" s="440"/>
      <c r="AB119" s="358"/>
      <c r="AC119" s="358"/>
      <c r="AD119" s="358"/>
      <c r="AE119" s="358"/>
      <c r="AF119" s="358"/>
      <c r="AG119" s="358"/>
      <c r="AH119" s="358"/>
      <c r="AI119" s="358"/>
      <c r="AJ119" s="420"/>
    </row>
    <row r="120" spans="2:36" x14ac:dyDescent="0.2">
      <c r="B120" s="240" t="s">
        <v>206</v>
      </c>
      <c r="C120" s="240" t="s">
        <v>245</v>
      </c>
      <c r="D120" s="241">
        <v>121.01974</v>
      </c>
      <c r="E120" s="250" t="s">
        <v>12</v>
      </c>
      <c r="F120" s="241">
        <v>122.02757</v>
      </c>
      <c r="G120" s="251">
        <v>122.06824855255201</v>
      </c>
      <c r="H120" s="252">
        <f t="shared" si="12"/>
        <v>333.35542576164761</v>
      </c>
      <c r="I120" s="252">
        <v>7.1677330000000001</v>
      </c>
      <c r="J120" s="253">
        <v>11384504.880000001</v>
      </c>
      <c r="K120" s="253">
        <v>11235116.93</v>
      </c>
      <c r="L120" s="253">
        <v>12470999.75</v>
      </c>
      <c r="M120" s="253">
        <f t="shared" si="13"/>
        <v>11696873.853333334</v>
      </c>
      <c r="N120" s="253">
        <f t="shared" si="14"/>
        <v>674560.87035847153</v>
      </c>
      <c r="O120" s="239">
        <f t="shared" si="15"/>
        <v>8.0124985676028725E-3</v>
      </c>
      <c r="Q120" s="440"/>
      <c r="R120" s="358"/>
      <c r="S120" s="358"/>
      <c r="T120" s="358"/>
      <c r="U120" s="358"/>
      <c r="V120" s="358"/>
      <c r="W120" s="358"/>
      <c r="X120" s="358"/>
      <c r="Y120" s="358"/>
      <c r="Z120" s="420"/>
      <c r="AA120" s="440"/>
      <c r="AB120" s="358"/>
      <c r="AC120" s="358"/>
      <c r="AD120" s="358"/>
      <c r="AE120" s="358"/>
      <c r="AF120" s="358"/>
      <c r="AG120" s="358"/>
      <c r="AH120" s="358"/>
      <c r="AI120" s="358"/>
      <c r="AJ120" s="420"/>
    </row>
    <row r="121" spans="2:36" x14ac:dyDescent="0.2">
      <c r="B121" s="244" t="s">
        <v>207</v>
      </c>
      <c r="C121" s="244" t="s">
        <v>248</v>
      </c>
      <c r="D121" s="245">
        <v>119.05824</v>
      </c>
      <c r="E121" s="243" t="s">
        <v>12</v>
      </c>
      <c r="F121" s="241">
        <v>120.06605999999999</v>
      </c>
      <c r="G121" s="241">
        <v>120.06558161516099</v>
      </c>
      <c r="H121" s="236">
        <f t="shared" si="12"/>
        <v>3.9843469420008515</v>
      </c>
      <c r="I121" s="236">
        <v>0.88365700000000003</v>
      </c>
      <c r="J121" s="237">
        <v>332356.13290000003</v>
      </c>
      <c r="K121" s="237">
        <v>369611.10989999998</v>
      </c>
      <c r="L121" s="237">
        <v>381921.99339999998</v>
      </c>
      <c r="M121" s="237">
        <f t="shared" si="13"/>
        <v>361296.41206666664</v>
      </c>
      <c r="N121" s="237">
        <f t="shared" si="14"/>
        <v>25807.83372972424</v>
      </c>
      <c r="O121" s="239">
        <f t="shared" si="15"/>
        <v>2.4749236594863753E-4</v>
      </c>
      <c r="Q121" s="440"/>
      <c r="R121" s="358"/>
      <c r="S121" s="358"/>
      <c r="T121" s="358"/>
      <c r="U121" s="358"/>
      <c r="V121" s="358"/>
      <c r="W121" s="358"/>
      <c r="X121" s="358"/>
      <c r="Y121" s="358"/>
      <c r="Z121" s="420"/>
      <c r="AA121" s="440"/>
      <c r="AB121" s="358"/>
      <c r="AC121" s="358"/>
      <c r="AD121" s="358"/>
      <c r="AE121" s="358"/>
      <c r="AF121" s="358"/>
      <c r="AG121" s="358"/>
      <c r="AH121" s="358"/>
      <c r="AI121" s="358"/>
      <c r="AJ121" s="420"/>
    </row>
    <row r="122" spans="2:36" x14ac:dyDescent="0.2">
      <c r="B122" s="256" t="s">
        <v>108</v>
      </c>
      <c r="C122" s="240" t="s">
        <v>252</v>
      </c>
      <c r="D122" s="241">
        <v>180.06338</v>
      </c>
      <c r="E122" s="257" t="s">
        <v>109</v>
      </c>
      <c r="F122" s="241">
        <v>179.05556000000001</v>
      </c>
      <c r="G122" s="241">
        <v>179.055381416421</v>
      </c>
      <c r="H122" s="236">
        <f t="shared" si="12"/>
        <v>0.99736405289205998</v>
      </c>
      <c r="I122" s="236">
        <v>0.47066000000000002</v>
      </c>
      <c r="J122" s="237">
        <v>31754418.600000001</v>
      </c>
      <c r="K122" s="237">
        <v>34284251.810000002</v>
      </c>
      <c r="L122" s="237">
        <v>37222839.289999999</v>
      </c>
      <c r="M122" s="237">
        <f t="shared" si="13"/>
        <v>34420503.233333334</v>
      </c>
      <c r="N122" s="237">
        <f t="shared" si="14"/>
        <v>2736755.2956878114</v>
      </c>
      <c r="O122" s="239">
        <f t="shared" si="15"/>
        <v>2.3578456629645406E-2</v>
      </c>
      <c r="Q122" s="440"/>
      <c r="R122" s="358"/>
      <c r="S122" s="358"/>
      <c r="T122" s="358"/>
      <c r="U122" s="358"/>
      <c r="V122" s="358"/>
      <c r="W122" s="358"/>
      <c r="X122" s="358"/>
      <c r="Y122" s="358"/>
      <c r="Z122" s="420"/>
      <c r="AA122" s="440"/>
      <c r="AB122" s="358"/>
      <c r="AC122" s="358"/>
      <c r="AD122" s="358"/>
      <c r="AE122" s="358"/>
      <c r="AF122" s="358"/>
      <c r="AG122" s="358"/>
      <c r="AH122" s="358"/>
      <c r="AI122" s="358"/>
      <c r="AJ122" s="420"/>
    </row>
    <row r="123" spans="2:36" x14ac:dyDescent="0.2">
      <c r="B123" s="244" t="s">
        <v>112</v>
      </c>
      <c r="C123" s="244" t="s">
        <v>256</v>
      </c>
      <c r="D123" s="245">
        <v>260.02971000000002</v>
      </c>
      <c r="E123" s="250" t="s">
        <v>109</v>
      </c>
      <c r="F123" s="241">
        <v>259.02188999999998</v>
      </c>
      <c r="G123" s="267">
        <v>259.02228267304503</v>
      </c>
      <c r="H123" s="268">
        <f t="shared" si="12"/>
        <v>1.5159840160290976</v>
      </c>
      <c r="I123" s="268">
        <v>0.42275800000000002</v>
      </c>
      <c r="J123" s="269">
        <v>1286881.432</v>
      </c>
      <c r="K123" s="269">
        <v>1451200.044</v>
      </c>
      <c r="L123" s="269">
        <v>1143227.3160000001</v>
      </c>
      <c r="M123" s="269">
        <f t="shared" si="13"/>
        <v>1293769.5973333332</v>
      </c>
      <c r="N123" s="269">
        <f t="shared" si="14"/>
        <v>154101.86700421569</v>
      </c>
      <c r="O123" s="239">
        <f t="shared" si="15"/>
        <v>8.8624765688888048E-4</v>
      </c>
      <c r="Q123" s="440"/>
      <c r="R123" s="358"/>
      <c r="S123" s="358"/>
      <c r="T123" s="358"/>
      <c r="U123" s="358"/>
      <c r="V123" s="358"/>
      <c r="W123" s="358"/>
      <c r="X123" s="358"/>
      <c r="Y123" s="358"/>
      <c r="Z123" s="420"/>
      <c r="AA123" s="440"/>
      <c r="AB123" s="358"/>
      <c r="AC123" s="358"/>
      <c r="AD123" s="358"/>
      <c r="AE123" s="358"/>
      <c r="AF123" s="358"/>
      <c r="AG123" s="358"/>
      <c r="AH123" s="358"/>
      <c r="AI123" s="358"/>
      <c r="AJ123" s="420"/>
    </row>
    <row r="124" spans="2:36" x14ac:dyDescent="0.2">
      <c r="B124" s="240" t="s">
        <v>115</v>
      </c>
      <c r="C124" s="261" t="s">
        <v>261</v>
      </c>
      <c r="D124" s="241">
        <v>169.99802</v>
      </c>
      <c r="E124" s="257" t="s">
        <v>109</v>
      </c>
      <c r="F124" s="241">
        <v>168.99019000000001</v>
      </c>
      <c r="G124" s="251">
        <v>168.87455378736499</v>
      </c>
      <c r="H124" s="252">
        <f t="shared" si="12"/>
        <v>684.27766508236084</v>
      </c>
      <c r="I124" s="252">
        <v>0.42362300000000003</v>
      </c>
      <c r="J124" s="253">
        <v>272945.05579999997</v>
      </c>
      <c r="K124" s="253">
        <v>272050.6741</v>
      </c>
      <c r="L124" s="253">
        <v>388690.67800000001</v>
      </c>
      <c r="M124" s="253">
        <f t="shared" si="13"/>
        <v>311228.80263333331</v>
      </c>
      <c r="N124" s="253">
        <f t="shared" si="14"/>
        <v>67085.442393615202</v>
      </c>
      <c r="O124" s="239">
        <f t="shared" si="15"/>
        <v>2.1319545432095847E-4</v>
      </c>
      <c r="Q124" s="440"/>
      <c r="R124" s="358"/>
      <c r="S124" s="358"/>
      <c r="T124" s="358"/>
      <c r="U124" s="358"/>
      <c r="V124" s="358"/>
      <c r="W124" s="358"/>
      <c r="X124" s="358"/>
      <c r="Y124" s="358"/>
      <c r="Z124" s="420"/>
      <c r="AA124" s="440"/>
      <c r="AB124" s="358"/>
      <c r="AC124" s="358"/>
      <c r="AD124" s="358"/>
      <c r="AE124" s="358"/>
      <c r="AF124" s="358"/>
      <c r="AG124" s="358"/>
      <c r="AH124" s="358"/>
      <c r="AI124" s="358"/>
      <c r="AJ124" s="420"/>
    </row>
    <row r="125" spans="2:36" x14ac:dyDescent="0.2">
      <c r="B125" s="244" t="s">
        <v>208</v>
      </c>
      <c r="C125" s="250" t="s">
        <v>262</v>
      </c>
      <c r="D125" s="236">
        <v>192.02699999999999</v>
      </c>
      <c r="E125" s="250" t="s">
        <v>109</v>
      </c>
      <c r="F125" s="241">
        <v>191.01917</v>
      </c>
      <c r="G125" s="241">
        <v>191.018973978502</v>
      </c>
      <c r="H125" s="236">
        <f t="shared" si="12"/>
        <v>1.0261875705919963</v>
      </c>
      <c r="I125" s="236">
        <v>0.741448</v>
      </c>
      <c r="J125" s="237">
        <v>579778.28659999999</v>
      </c>
      <c r="K125" s="237">
        <v>712763.59710000001</v>
      </c>
      <c r="L125" s="237">
        <v>879631.03399999999</v>
      </c>
      <c r="M125" s="237">
        <f t="shared" si="13"/>
        <v>724057.63923333341</v>
      </c>
      <c r="N125" s="237">
        <f t="shared" si="14"/>
        <v>150245.08002465259</v>
      </c>
      <c r="O125" s="239">
        <f t="shared" si="15"/>
        <v>4.9598814777041531E-4</v>
      </c>
      <c r="Q125" s="440"/>
      <c r="R125" s="358"/>
      <c r="S125" s="358"/>
      <c r="T125" s="358"/>
      <c r="U125" s="358"/>
      <c r="V125" s="358"/>
      <c r="W125" s="358"/>
      <c r="X125" s="358"/>
      <c r="Y125" s="358"/>
      <c r="Z125" s="420"/>
      <c r="AA125" s="440"/>
      <c r="AB125" s="358"/>
      <c r="AC125" s="358"/>
      <c r="AD125" s="358"/>
      <c r="AE125" s="358"/>
      <c r="AF125" s="358"/>
      <c r="AG125" s="358"/>
      <c r="AH125" s="358"/>
      <c r="AI125" s="358"/>
      <c r="AJ125" s="420"/>
    </row>
    <row r="126" spans="2:36" ht="12.75" x14ac:dyDescent="0.2">
      <c r="J126" s="270"/>
      <c r="K126" s="271"/>
      <c r="L126" s="272"/>
      <c r="M126" s="272"/>
      <c r="N126" s="272"/>
      <c r="Q126" s="440"/>
      <c r="R126" s="358"/>
      <c r="S126" s="358"/>
      <c r="T126" s="358"/>
      <c r="U126" s="358"/>
      <c r="V126" s="358"/>
      <c r="W126" s="358"/>
      <c r="X126" s="358"/>
      <c r="Y126" s="358"/>
      <c r="Z126" s="420"/>
      <c r="AA126" s="440"/>
      <c r="AB126" s="358"/>
      <c r="AC126" s="358"/>
      <c r="AD126" s="358"/>
      <c r="AE126" s="358"/>
      <c r="AF126" s="358"/>
      <c r="AG126" s="358"/>
      <c r="AH126" s="358"/>
      <c r="AI126" s="358"/>
      <c r="AJ126" s="420"/>
    </row>
    <row r="127" spans="2:36" ht="12.75" x14ac:dyDescent="0.2">
      <c r="J127" s="432" t="s">
        <v>214</v>
      </c>
      <c r="K127" s="409"/>
      <c r="L127" s="409"/>
      <c r="M127" s="409"/>
      <c r="N127" s="409"/>
      <c r="O127" s="357"/>
      <c r="Q127" s="440"/>
      <c r="R127" s="358"/>
      <c r="S127" s="358"/>
      <c r="T127" s="358"/>
      <c r="U127" s="358"/>
      <c r="V127" s="358"/>
      <c r="W127" s="358"/>
      <c r="X127" s="358"/>
      <c r="Y127" s="358"/>
      <c r="Z127" s="420"/>
      <c r="AA127" s="440"/>
      <c r="AB127" s="358"/>
      <c r="AC127" s="358"/>
      <c r="AD127" s="358"/>
      <c r="AE127" s="358"/>
      <c r="AF127" s="358"/>
      <c r="AG127" s="358"/>
      <c r="AH127" s="358"/>
      <c r="AI127" s="358"/>
      <c r="AJ127" s="420"/>
    </row>
    <row r="128" spans="2:36" ht="12.75" x14ac:dyDescent="0.2">
      <c r="B128" s="450" t="s">
        <v>67</v>
      </c>
      <c r="C128" s="450" t="s">
        <v>10</v>
      </c>
      <c r="D128" s="451" t="s">
        <v>68</v>
      </c>
      <c r="E128" s="451" t="s">
        <v>69</v>
      </c>
      <c r="F128" s="452" t="s">
        <v>193</v>
      </c>
      <c r="G128" s="434" t="s">
        <v>194</v>
      </c>
      <c r="H128" s="434" t="s">
        <v>195</v>
      </c>
      <c r="I128" s="435" t="s">
        <v>196</v>
      </c>
      <c r="J128" s="432" t="s">
        <v>77</v>
      </c>
      <c r="K128" s="409"/>
      <c r="L128" s="357"/>
      <c r="M128" s="449" t="s">
        <v>84</v>
      </c>
      <c r="N128" s="449" t="s">
        <v>86</v>
      </c>
      <c r="O128" s="449" t="s">
        <v>22</v>
      </c>
      <c r="Q128" s="440"/>
      <c r="R128" s="358"/>
      <c r="S128" s="358"/>
      <c r="T128" s="358"/>
      <c r="U128" s="358"/>
      <c r="V128" s="358"/>
      <c r="W128" s="358"/>
      <c r="X128" s="358"/>
      <c r="Y128" s="358"/>
      <c r="Z128" s="420"/>
      <c r="AA128" s="440"/>
      <c r="AB128" s="358"/>
      <c r="AC128" s="358"/>
      <c r="AD128" s="358"/>
      <c r="AE128" s="358"/>
      <c r="AF128" s="358"/>
      <c r="AG128" s="358"/>
      <c r="AH128" s="358"/>
      <c r="AI128" s="358"/>
      <c r="AJ128" s="420"/>
    </row>
    <row r="129" spans="2:43" ht="12.75" x14ac:dyDescent="0.2">
      <c r="B129" s="325"/>
      <c r="C129" s="325"/>
      <c r="D129" s="325"/>
      <c r="E129" s="325"/>
      <c r="F129" s="325"/>
      <c r="G129" s="325"/>
      <c r="H129" s="325"/>
      <c r="I129" s="325"/>
      <c r="J129" s="273">
        <v>57</v>
      </c>
      <c r="K129" s="273">
        <v>58</v>
      </c>
      <c r="L129" s="273">
        <v>59</v>
      </c>
      <c r="M129" s="325"/>
      <c r="N129" s="325"/>
      <c r="O129" s="325"/>
      <c r="Q129" s="440"/>
      <c r="R129" s="358"/>
      <c r="S129" s="358"/>
      <c r="T129" s="358"/>
      <c r="U129" s="358"/>
      <c r="V129" s="358"/>
      <c r="W129" s="358"/>
      <c r="X129" s="358"/>
      <c r="Y129" s="358"/>
      <c r="Z129" s="420"/>
      <c r="AA129" s="440"/>
      <c r="AB129" s="358"/>
      <c r="AC129" s="358"/>
      <c r="AD129" s="358"/>
      <c r="AE129" s="358"/>
      <c r="AF129" s="358"/>
      <c r="AG129" s="358"/>
      <c r="AH129" s="358"/>
      <c r="AI129" s="358"/>
      <c r="AJ129" s="420"/>
    </row>
    <row r="130" spans="2:43" x14ac:dyDescent="0.3">
      <c r="B130" s="232" t="s">
        <v>17</v>
      </c>
      <c r="C130" s="233" t="s">
        <v>266</v>
      </c>
      <c r="D130" s="234">
        <v>372.13213000000002</v>
      </c>
      <c r="E130" s="235" t="s">
        <v>12</v>
      </c>
      <c r="F130" s="234">
        <v>373.13995999999997</v>
      </c>
      <c r="G130" s="234">
        <v>373.13886113491401</v>
      </c>
      <c r="H130" s="241">
        <f t="shared" ref="H130:H142" si="16">ABS((F130-G130)/F130)*1000000</f>
        <v>2.9449139833869902</v>
      </c>
      <c r="I130" s="241">
        <v>5.664916667</v>
      </c>
      <c r="J130" s="237">
        <v>1252445314</v>
      </c>
      <c r="K130" s="237">
        <v>1446544004</v>
      </c>
      <c r="L130" s="237">
        <v>1409765623</v>
      </c>
      <c r="M130" s="237">
        <f t="shared" ref="M130:M142" si="17">AVERAGE(J130:L130)</f>
        <v>1369584980.3333333</v>
      </c>
      <c r="N130" s="237">
        <f t="shared" ref="N130:N142" si="18">STDEV(J130:L130)</f>
        <v>103099167.78887592</v>
      </c>
      <c r="O130" s="239">
        <f t="shared" ref="O130:O142" si="19">M130/$M$130</f>
        <v>1</v>
      </c>
      <c r="Q130" s="441"/>
      <c r="R130" s="442"/>
      <c r="S130" s="442"/>
      <c r="T130" s="442"/>
      <c r="U130" s="442"/>
      <c r="V130" s="442"/>
      <c r="W130" s="442"/>
      <c r="X130" s="442"/>
      <c r="Y130" s="442"/>
      <c r="Z130" s="443"/>
      <c r="AA130" s="441"/>
      <c r="AB130" s="442"/>
      <c r="AC130" s="442"/>
      <c r="AD130" s="442"/>
      <c r="AE130" s="442"/>
      <c r="AF130" s="442"/>
      <c r="AG130" s="442"/>
      <c r="AH130" s="442"/>
      <c r="AI130" s="442"/>
      <c r="AJ130" s="443"/>
    </row>
    <row r="131" spans="2:43" x14ac:dyDescent="0.2">
      <c r="B131" s="240" t="s">
        <v>197</v>
      </c>
      <c r="C131" s="240" t="s">
        <v>225</v>
      </c>
      <c r="D131" s="241">
        <v>117.07897</v>
      </c>
      <c r="E131" s="235" t="s">
        <v>12</v>
      </c>
      <c r="F131" s="242">
        <v>118.0868</v>
      </c>
      <c r="G131" s="241">
        <v>118.086409143683</v>
      </c>
      <c r="H131" s="241">
        <f t="shared" si="16"/>
        <v>3.3099069243742845</v>
      </c>
      <c r="I131" s="241">
        <v>0.49363499999999999</v>
      </c>
      <c r="J131" s="237">
        <v>137138203.19999999</v>
      </c>
      <c r="K131" s="237">
        <v>150915293.19999999</v>
      </c>
      <c r="L131" s="237">
        <v>141457501</v>
      </c>
      <c r="M131" s="237">
        <f t="shared" si="17"/>
        <v>143170332.46666667</v>
      </c>
      <c r="N131" s="237">
        <f t="shared" si="18"/>
        <v>7046445.6247052373</v>
      </c>
      <c r="O131" s="239">
        <f t="shared" si="19"/>
        <v>0.10453555969328861</v>
      </c>
    </row>
    <row r="132" spans="2:43" x14ac:dyDescent="0.2">
      <c r="B132" s="244" t="s">
        <v>198</v>
      </c>
      <c r="C132" s="244" t="s">
        <v>229</v>
      </c>
      <c r="D132" s="245">
        <v>149.05104</v>
      </c>
      <c r="E132" s="243" t="s">
        <v>12</v>
      </c>
      <c r="F132" s="241">
        <v>150.05887000000001</v>
      </c>
      <c r="G132" s="241">
        <v>150.058333329286</v>
      </c>
      <c r="H132" s="241">
        <f t="shared" si="16"/>
        <v>3.5764011418494865</v>
      </c>
      <c r="I132" s="241">
        <v>1.546953333</v>
      </c>
      <c r="J132" s="237">
        <v>487734.98639999999</v>
      </c>
      <c r="K132" s="237">
        <v>471824.55579999997</v>
      </c>
      <c r="L132" s="237">
        <v>476829.07500000001</v>
      </c>
      <c r="M132" s="237">
        <f t="shared" si="17"/>
        <v>478796.20573333331</v>
      </c>
      <c r="N132" s="237">
        <f t="shared" si="18"/>
        <v>8135.579448378131</v>
      </c>
      <c r="O132" s="239">
        <f t="shared" si="19"/>
        <v>3.4959218493824503E-4</v>
      </c>
    </row>
    <row r="133" spans="2:43" x14ac:dyDescent="0.2">
      <c r="B133" s="246" t="s">
        <v>199</v>
      </c>
      <c r="C133" s="247" t="s">
        <v>233</v>
      </c>
      <c r="D133" s="248">
        <v>204.08986999999999</v>
      </c>
      <c r="E133" s="235" t="s">
        <v>12</v>
      </c>
      <c r="F133" s="241">
        <v>205.0977</v>
      </c>
      <c r="G133" s="241">
        <v>205.097002910242</v>
      </c>
      <c r="H133" s="241">
        <f t="shared" si="16"/>
        <v>3.3988180170040252</v>
      </c>
      <c r="I133" s="241">
        <v>3.2241916669999999</v>
      </c>
      <c r="J133" s="237">
        <v>7804300.4950000001</v>
      </c>
      <c r="K133" s="237">
        <v>12839908.029999999</v>
      </c>
      <c r="L133" s="237">
        <v>8932918.932</v>
      </c>
      <c r="M133" s="237">
        <f t="shared" si="17"/>
        <v>9859042.4856666662</v>
      </c>
      <c r="N133" s="237">
        <f t="shared" si="18"/>
        <v>2642463.7063031429</v>
      </c>
      <c r="O133" s="239">
        <f t="shared" si="19"/>
        <v>7.1985620660553291E-3</v>
      </c>
      <c r="Q133" s="410" t="s">
        <v>215</v>
      </c>
      <c r="R133" s="358"/>
      <c r="S133" s="358"/>
      <c r="T133" s="358"/>
      <c r="U133" s="358"/>
      <c r="V133" s="358"/>
      <c r="W133" s="358"/>
      <c r="X133" s="358"/>
      <c r="Y133" s="358"/>
      <c r="Z133" s="1"/>
      <c r="AA133" s="1"/>
    </row>
    <row r="134" spans="2:43" x14ac:dyDescent="0.2">
      <c r="B134" s="244" t="s">
        <v>200</v>
      </c>
      <c r="C134" s="244" t="s">
        <v>236</v>
      </c>
      <c r="D134" s="245">
        <v>131.09461999999999</v>
      </c>
      <c r="E134" s="243" t="s">
        <v>12</v>
      </c>
      <c r="F134" s="241">
        <v>132.10245</v>
      </c>
      <c r="G134" s="241">
        <v>132.10196124535199</v>
      </c>
      <c r="H134" s="241">
        <f t="shared" si="16"/>
        <v>3.6998151663173178</v>
      </c>
      <c r="I134" s="241">
        <v>1.1508775</v>
      </c>
      <c r="J134" s="237">
        <v>137451662</v>
      </c>
      <c r="K134" s="237">
        <v>223218966</v>
      </c>
      <c r="L134" s="237">
        <v>163516632</v>
      </c>
      <c r="M134" s="237">
        <f t="shared" si="17"/>
        <v>174729086.66666666</v>
      </c>
      <c r="N134" s="237">
        <f t="shared" si="18"/>
        <v>43969272.948232204</v>
      </c>
      <c r="O134" s="239">
        <f t="shared" si="19"/>
        <v>0.12757812707915403</v>
      </c>
      <c r="Q134" s="444" t="s">
        <v>122</v>
      </c>
      <c r="R134" s="411" t="s">
        <v>216</v>
      </c>
      <c r="S134" s="409"/>
      <c r="T134" s="409"/>
      <c r="U134" s="357"/>
      <c r="V134" s="411" t="s">
        <v>217</v>
      </c>
      <c r="W134" s="409"/>
      <c r="X134" s="409"/>
      <c r="Y134" s="357"/>
      <c r="Z134" s="411" t="s">
        <v>218</v>
      </c>
      <c r="AA134" s="409"/>
      <c r="AB134" s="409"/>
      <c r="AC134" s="357"/>
    </row>
    <row r="135" spans="2:43" x14ac:dyDescent="0.2">
      <c r="B135" s="240" t="s">
        <v>201</v>
      </c>
      <c r="C135" s="240" t="s">
        <v>239</v>
      </c>
      <c r="D135" s="241">
        <v>115.06332</v>
      </c>
      <c r="E135" s="235" t="s">
        <v>12</v>
      </c>
      <c r="F135" s="241">
        <v>116.07115</v>
      </c>
      <c r="G135" s="241">
        <v>116.07109297025301</v>
      </c>
      <c r="H135" s="241">
        <f t="shared" si="16"/>
        <v>0.49133438410602182</v>
      </c>
      <c r="I135" s="241">
        <v>0.54068249999999995</v>
      </c>
      <c r="J135" s="237">
        <v>22068632.489999998</v>
      </c>
      <c r="K135" s="237">
        <v>20422746.210000001</v>
      </c>
      <c r="L135" s="237">
        <v>19427106.02</v>
      </c>
      <c r="M135" s="237">
        <f t="shared" si="17"/>
        <v>20639494.906666666</v>
      </c>
      <c r="N135" s="237">
        <f t="shared" si="18"/>
        <v>1334035.4272123687</v>
      </c>
      <c r="O135" s="239">
        <f t="shared" si="19"/>
        <v>1.5069889932381831E-2</v>
      </c>
      <c r="Q135" s="325"/>
      <c r="R135" s="274" t="s">
        <v>150</v>
      </c>
      <c r="S135" s="275" t="s">
        <v>219</v>
      </c>
      <c r="T135" s="276" t="s">
        <v>220</v>
      </c>
      <c r="U135" s="229" t="s">
        <v>221</v>
      </c>
      <c r="V135" s="274" t="s">
        <v>150</v>
      </c>
      <c r="W135" s="275" t="s">
        <v>219</v>
      </c>
      <c r="X135" s="276" t="s">
        <v>220</v>
      </c>
      <c r="Y135" s="229" t="s">
        <v>221</v>
      </c>
      <c r="Z135" s="274" t="s">
        <v>150</v>
      </c>
      <c r="AA135" s="275" t="s">
        <v>219</v>
      </c>
      <c r="AB135" s="276" t="s">
        <v>220</v>
      </c>
      <c r="AC135" s="229" t="s">
        <v>221</v>
      </c>
    </row>
    <row r="136" spans="2:43" x14ac:dyDescent="0.2">
      <c r="B136" s="244" t="s">
        <v>204</v>
      </c>
      <c r="C136" s="244" t="s">
        <v>267</v>
      </c>
      <c r="D136" s="245">
        <v>146.06914</v>
      </c>
      <c r="E136" s="243" t="s">
        <v>12</v>
      </c>
      <c r="F136" s="245">
        <v>147.07696000000001</v>
      </c>
      <c r="G136" s="241">
        <v>147.07645966169699</v>
      </c>
      <c r="H136" s="241">
        <f t="shared" si="16"/>
        <v>3.401880913414939</v>
      </c>
      <c r="I136" s="241">
        <v>4.7941416669999999</v>
      </c>
      <c r="J136" s="237">
        <v>537516.64099999995</v>
      </c>
      <c r="K136" s="237">
        <v>526429.48510000005</v>
      </c>
      <c r="L136" s="237">
        <v>660558.35450000002</v>
      </c>
      <c r="M136" s="237">
        <f t="shared" si="17"/>
        <v>574834.82686666667</v>
      </c>
      <c r="N136" s="237">
        <f t="shared" si="18"/>
        <v>74445.440753043542</v>
      </c>
      <c r="O136" s="239">
        <f t="shared" si="19"/>
        <v>4.197146107186148E-4</v>
      </c>
      <c r="Q136" s="146" t="s">
        <v>124</v>
      </c>
      <c r="R136" s="146">
        <v>2625</v>
      </c>
      <c r="S136" s="146">
        <v>1769</v>
      </c>
      <c r="T136" s="146">
        <v>1429</v>
      </c>
      <c r="U136" s="146">
        <v>789</v>
      </c>
      <c r="V136" s="146">
        <v>1252</v>
      </c>
      <c r="W136" s="146">
        <v>870</v>
      </c>
      <c r="X136" s="146">
        <v>672</v>
      </c>
      <c r="Y136" s="146">
        <v>409</v>
      </c>
      <c r="Z136" s="146">
        <f t="shared" ref="Z136:AC136" si="20">SUM(R136,V136)</f>
        <v>3877</v>
      </c>
      <c r="AA136" s="146">
        <f t="shared" si="20"/>
        <v>2639</v>
      </c>
      <c r="AB136" s="146">
        <f t="shared" si="20"/>
        <v>2101</v>
      </c>
      <c r="AC136" s="146">
        <f t="shared" si="20"/>
        <v>1198</v>
      </c>
    </row>
    <row r="137" spans="2:43" x14ac:dyDescent="0.2">
      <c r="B137" s="240" t="s">
        <v>206</v>
      </c>
      <c r="C137" s="240" t="s">
        <v>245</v>
      </c>
      <c r="D137" s="241">
        <v>121.01974</v>
      </c>
      <c r="E137" s="250" t="s">
        <v>12</v>
      </c>
      <c r="F137" s="241">
        <v>122.02757</v>
      </c>
      <c r="G137" s="251">
        <v>122.06827874690499</v>
      </c>
      <c r="H137" s="251">
        <f t="shared" si="16"/>
        <v>333.6028645411601</v>
      </c>
      <c r="I137" s="251">
        <v>8.9313000000000002</v>
      </c>
      <c r="J137" s="253">
        <v>666639.10149999999</v>
      </c>
      <c r="K137" s="253">
        <v>484156.2893</v>
      </c>
      <c r="L137" s="253">
        <v>112528.54979999999</v>
      </c>
      <c r="M137" s="253">
        <f t="shared" si="17"/>
        <v>421107.98019999993</v>
      </c>
      <c r="N137" s="253">
        <f t="shared" si="18"/>
        <v>282384.38844347704</v>
      </c>
      <c r="O137" s="255">
        <f t="shared" si="19"/>
        <v>3.0747123124664344E-4</v>
      </c>
      <c r="Q137" s="8" t="s">
        <v>125</v>
      </c>
      <c r="R137" s="8">
        <v>2678</v>
      </c>
      <c r="S137" s="8">
        <v>1804</v>
      </c>
      <c r="T137" s="8">
        <v>1472</v>
      </c>
      <c r="U137" s="8">
        <v>817</v>
      </c>
      <c r="V137" s="8">
        <v>1450</v>
      </c>
      <c r="W137" s="8">
        <v>1036</v>
      </c>
      <c r="X137" s="8">
        <v>817</v>
      </c>
      <c r="Y137" s="8">
        <v>539</v>
      </c>
      <c r="Z137" s="8">
        <f t="shared" ref="Z137:AC137" si="21">SUM(R137,V137)</f>
        <v>4128</v>
      </c>
      <c r="AA137" s="8">
        <f t="shared" si="21"/>
        <v>2840</v>
      </c>
      <c r="AB137" s="8">
        <f t="shared" si="21"/>
        <v>2289</v>
      </c>
      <c r="AC137" s="8">
        <f t="shared" si="21"/>
        <v>1356</v>
      </c>
    </row>
    <row r="138" spans="2:43" x14ac:dyDescent="0.2">
      <c r="B138" s="244" t="s">
        <v>207</v>
      </c>
      <c r="C138" s="244" t="s">
        <v>248</v>
      </c>
      <c r="D138" s="245">
        <v>119.05824</v>
      </c>
      <c r="E138" s="243" t="s">
        <v>12</v>
      </c>
      <c r="F138" s="241">
        <v>120.06605999999999</v>
      </c>
      <c r="G138" s="241">
        <v>120.06564626748001</v>
      </c>
      <c r="H138" s="241">
        <f t="shared" si="16"/>
        <v>3.4458740462356729</v>
      </c>
      <c r="I138" s="241">
        <v>0.8801525</v>
      </c>
      <c r="J138" s="237">
        <v>279017.94050000003</v>
      </c>
      <c r="K138" s="237">
        <v>264912.62180000002</v>
      </c>
      <c r="L138" s="237">
        <v>35401.727630000001</v>
      </c>
      <c r="M138" s="237">
        <f t="shared" si="17"/>
        <v>193110.76331000004</v>
      </c>
      <c r="N138" s="237">
        <f t="shared" si="18"/>
        <v>136762.00113790299</v>
      </c>
      <c r="O138" s="239">
        <f t="shared" si="19"/>
        <v>1.4099947508405082E-4</v>
      </c>
      <c r="Q138" s="146" t="s">
        <v>126</v>
      </c>
      <c r="R138" s="146">
        <v>2741</v>
      </c>
      <c r="S138" s="277">
        <v>1858</v>
      </c>
      <c r="T138" s="146">
        <v>1524</v>
      </c>
      <c r="U138" s="277">
        <v>847</v>
      </c>
      <c r="V138" s="146">
        <v>1221</v>
      </c>
      <c r="W138" s="146">
        <v>821</v>
      </c>
      <c r="X138" s="146">
        <v>620</v>
      </c>
      <c r="Y138" s="146">
        <v>378</v>
      </c>
      <c r="Z138" s="146">
        <f t="shared" ref="Z138:AC138" si="22">SUM(R138,V138)</f>
        <v>3962</v>
      </c>
      <c r="AA138" s="146">
        <f t="shared" si="22"/>
        <v>2679</v>
      </c>
      <c r="AB138" s="146">
        <f t="shared" si="22"/>
        <v>2144</v>
      </c>
      <c r="AC138" s="146">
        <f t="shared" si="22"/>
        <v>1225</v>
      </c>
    </row>
    <row r="139" spans="2:43" x14ac:dyDescent="0.2">
      <c r="B139" s="256" t="s">
        <v>108</v>
      </c>
      <c r="C139" s="240" t="s">
        <v>252</v>
      </c>
      <c r="D139" s="241">
        <v>180.06338</v>
      </c>
      <c r="E139" s="257" t="s">
        <v>109</v>
      </c>
      <c r="F139" s="241">
        <v>179.05556000000001</v>
      </c>
      <c r="G139" s="241">
        <v>179.05536612020501</v>
      </c>
      <c r="H139" s="241">
        <f t="shared" si="16"/>
        <v>1.0827912576748182</v>
      </c>
      <c r="I139" s="241">
        <v>0.470055</v>
      </c>
      <c r="J139" s="237">
        <v>20450996.329999998</v>
      </c>
      <c r="K139" s="237">
        <v>43932921.369999997</v>
      </c>
      <c r="L139" s="237">
        <v>32364208.030000001</v>
      </c>
      <c r="M139" s="237">
        <f t="shared" si="17"/>
        <v>32249375.243333329</v>
      </c>
      <c r="N139" s="237">
        <f t="shared" si="18"/>
        <v>11741383.684332747</v>
      </c>
      <c r="O139" s="239">
        <f t="shared" si="19"/>
        <v>2.3546823093434033E-2</v>
      </c>
      <c r="Q139" s="8" t="s">
        <v>127</v>
      </c>
      <c r="R139" s="8">
        <v>2804</v>
      </c>
      <c r="S139" s="8">
        <v>1872</v>
      </c>
      <c r="T139" s="8">
        <v>1549</v>
      </c>
      <c r="U139" s="8">
        <v>889</v>
      </c>
      <c r="V139" s="8">
        <v>1153</v>
      </c>
      <c r="W139" s="8">
        <v>734</v>
      </c>
      <c r="X139" s="8">
        <v>534</v>
      </c>
      <c r="Y139" s="8">
        <v>297</v>
      </c>
      <c r="Z139" s="8">
        <f t="shared" ref="Z139:AC139" si="23">SUM(R139,V139)</f>
        <v>3957</v>
      </c>
      <c r="AA139" s="8">
        <f t="shared" si="23"/>
        <v>2606</v>
      </c>
      <c r="AB139" s="8">
        <f t="shared" si="23"/>
        <v>2083</v>
      </c>
      <c r="AC139" s="8">
        <f t="shared" si="23"/>
        <v>1186</v>
      </c>
    </row>
    <row r="140" spans="2:43" x14ac:dyDescent="0.2">
      <c r="B140" s="244" t="s">
        <v>112</v>
      </c>
      <c r="C140" s="244" t="s">
        <v>256</v>
      </c>
      <c r="D140" s="245">
        <v>260.02971000000002</v>
      </c>
      <c r="E140" s="250" t="s">
        <v>109</v>
      </c>
      <c r="F140" s="241">
        <v>259.02188999999998</v>
      </c>
      <c r="G140" s="251">
        <v>259.12968896390697</v>
      </c>
      <c r="H140" s="251">
        <f t="shared" si="16"/>
        <v>416.17704166619649</v>
      </c>
      <c r="I140" s="251">
        <v>1.981433333</v>
      </c>
      <c r="J140" s="253">
        <v>0</v>
      </c>
      <c r="K140" s="253">
        <v>0</v>
      </c>
      <c r="L140" s="253">
        <v>0</v>
      </c>
      <c r="M140" s="253">
        <f t="shared" si="17"/>
        <v>0</v>
      </c>
      <c r="N140" s="253">
        <f t="shared" si="18"/>
        <v>0</v>
      </c>
      <c r="O140" s="255">
        <f t="shared" si="19"/>
        <v>0</v>
      </c>
      <c r="Q140" s="146" t="s">
        <v>129</v>
      </c>
      <c r="R140" s="146">
        <v>2635</v>
      </c>
      <c r="S140" s="277">
        <v>1817</v>
      </c>
      <c r="T140" s="146">
        <v>1472</v>
      </c>
      <c r="U140" s="277">
        <v>862</v>
      </c>
      <c r="V140" s="146">
        <v>1279</v>
      </c>
      <c r="W140" s="146">
        <v>879</v>
      </c>
      <c r="X140" s="146">
        <v>668</v>
      </c>
      <c r="Y140" s="146">
        <v>432</v>
      </c>
      <c r="Z140" s="146">
        <f t="shared" ref="Z140:AC140" si="24">SUM(R140,V140)</f>
        <v>3914</v>
      </c>
      <c r="AA140" s="146">
        <f t="shared" si="24"/>
        <v>2696</v>
      </c>
      <c r="AB140" s="146">
        <f t="shared" si="24"/>
        <v>2140</v>
      </c>
      <c r="AC140" s="146">
        <f t="shared" si="24"/>
        <v>1294</v>
      </c>
    </row>
    <row r="141" spans="2:43" x14ac:dyDescent="0.2">
      <c r="B141" s="240" t="s">
        <v>115</v>
      </c>
      <c r="C141" s="261" t="s">
        <v>261</v>
      </c>
      <c r="D141" s="241">
        <v>169.99802</v>
      </c>
      <c r="E141" s="257" t="s">
        <v>109</v>
      </c>
      <c r="F141" s="241">
        <v>168.99019000000001</v>
      </c>
      <c r="G141" s="251">
        <v>168.916602845006</v>
      </c>
      <c r="H141" s="251">
        <f t="shared" si="16"/>
        <v>435.45222946974428</v>
      </c>
      <c r="I141" s="251">
        <v>12.318858329999999</v>
      </c>
      <c r="J141" s="253">
        <v>189654.75390000001</v>
      </c>
      <c r="K141" s="253">
        <v>139949.799</v>
      </c>
      <c r="L141" s="253">
        <v>353649.3138</v>
      </c>
      <c r="M141" s="253">
        <f t="shared" si="17"/>
        <v>227751.28890000001</v>
      </c>
      <c r="N141" s="253">
        <f t="shared" si="18"/>
        <v>111827.45700718366</v>
      </c>
      <c r="O141" s="255">
        <f t="shared" si="19"/>
        <v>1.662921922848258E-4</v>
      </c>
      <c r="Q141" s="8" t="s">
        <v>131</v>
      </c>
      <c r="R141" s="8">
        <v>2727</v>
      </c>
      <c r="S141" s="139">
        <v>1810</v>
      </c>
      <c r="T141" s="139">
        <v>1483</v>
      </c>
      <c r="U141" s="139">
        <v>877</v>
      </c>
      <c r="V141" s="8">
        <v>1312</v>
      </c>
      <c r="W141" s="139">
        <v>903</v>
      </c>
      <c r="X141" s="139">
        <v>667</v>
      </c>
      <c r="Y141" s="139">
        <v>417</v>
      </c>
      <c r="Z141" s="8">
        <f t="shared" ref="Z141:AC141" si="25">SUM(R141,V141)</f>
        <v>4039</v>
      </c>
      <c r="AA141" s="8">
        <f t="shared" si="25"/>
        <v>2713</v>
      </c>
      <c r="AB141" s="8">
        <f t="shared" si="25"/>
        <v>2150</v>
      </c>
      <c r="AC141" s="8">
        <f t="shared" si="25"/>
        <v>1294</v>
      </c>
    </row>
    <row r="142" spans="2:43" x14ac:dyDescent="0.2">
      <c r="B142" s="244" t="s">
        <v>208</v>
      </c>
      <c r="C142" s="250" t="s">
        <v>262</v>
      </c>
      <c r="D142" s="236">
        <v>192.02699999999999</v>
      </c>
      <c r="E142" s="250" t="s">
        <v>109</v>
      </c>
      <c r="F142" s="241">
        <v>191.01917</v>
      </c>
      <c r="G142" s="241">
        <v>191.01899344358901</v>
      </c>
      <c r="H142" s="241">
        <f t="shared" si="16"/>
        <v>0.92428634776121954</v>
      </c>
      <c r="I142" s="241">
        <v>0.74056833300000002</v>
      </c>
      <c r="J142" s="237">
        <v>1132220.7009999999</v>
      </c>
      <c r="K142" s="237">
        <v>1213033.638</v>
      </c>
      <c r="L142" s="237">
        <v>1145310.53</v>
      </c>
      <c r="M142" s="237">
        <f t="shared" si="17"/>
        <v>1163521.6229999999</v>
      </c>
      <c r="N142" s="237">
        <f t="shared" si="18"/>
        <v>43375.288216131587</v>
      </c>
      <c r="O142" s="239">
        <f t="shared" si="19"/>
        <v>8.4954321178143974E-4</v>
      </c>
      <c r="Q142" s="288"/>
      <c r="R142" s="289"/>
      <c r="S142" s="289"/>
      <c r="T142" s="289"/>
      <c r="U142" s="289"/>
      <c r="V142" s="289"/>
      <c r="W142" s="289"/>
      <c r="X142" s="290"/>
      <c r="Y142" s="290"/>
      <c r="Z142" s="290"/>
      <c r="AA142" s="290"/>
      <c r="AB142" s="290"/>
      <c r="AC142" s="290"/>
      <c r="AD142" s="290"/>
      <c r="AE142" s="290"/>
      <c r="AF142" s="290"/>
      <c r="AG142" s="290"/>
      <c r="AH142" s="290"/>
      <c r="AI142" s="290"/>
      <c r="AJ142" s="290"/>
      <c r="AK142" s="290"/>
      <c r="AL142" s="290"/>
      <c r="AM142" s="290"/>
      <c r="AN142" s="290"/>
      <c r="AO142" s="290"/>
      <c r="AP142" s="290"/>
      <c r="AQ142" s="290"/>
    </row>
    <row r="143" spans="2:43" ht="12.75" x14ac:dyDescent="0.2">
      <c r="B143" s="64"/>
      <c r="C143" s="129"/>
      <c r="D143" s="262"/>
      <c r="E143" s="192"/>
      <c r="F143" s="120"/>
      <c r="G143" s="120"/>
      <c r="H143" s="262"/>
      <c r="I143" s="262"/>
      <c r="Q143" s="288"/>
      <c r="R143" s="288"/>
      <c r="S143" s="288"/>
      <c r="T143" s="289"/>
      <c r="U143" s="289"/>
      <c r="V143" s="291"/>
      <c r="W143" s="291"/>
      <c r="X143" s="290"/>
      <c r="Y143" s="290"/>
      <c r="Z143" s="290"/>
      <c r="AA143" s="290"/>
      <c r="AB143" s="290"/>
      <c r="AC143" s="290"/>
      <c r="AD143" s="290"/>
      <c r="AE143" s="290"/>
      <c r="AF143" s="290"/>
      <c r="AG143" s="290"/>
      <c r="AH143" s="290"/>
      <c r="AI143" s="290"/>
      <c r="AJ143" s="290"/>
      <c r="AK143" s="290"/>
      <c r="AL143" s="290"/>
      <c r="AM143" s="290"/>
      <c r="AN143" s="290"/>
      <c r="AO143" s="290"/>
      <c r="AP143" s="290"/>
      <c r="AQ143" s="290"/>
    </row>
    <row r="144" spans="2:43" ht="12.75" x14ac:dyDescent="0.2">
      <c r="J144" s="432" t="s">
        <v>222</v>
      </c>
      <c r="K144" s="409"/>
      <c r="L144" s="409"/>
      <c r="M144" s="409"/>
      <c r="N144" s="409"/>
      <c r="O144" s="357"/>
      <c r="Q144" s="288"/>
      <c r="R144" s="288"/>
      <c r="S144" s="288"/>
      <c r="T144" s="289"/>
      <c r="U144" s="289"/>
      <c r="V144" s="291"/>
      <c r="W144" s="291"/>
      <c r="X144" s="290"/>
      <c r="Y144" s="290"/>
      <c r="Z144" s="290"/>
      <c r="AA144" s="290"/>
      <c r="AB144" s="445"/>
      <c r="AC144" s="399"/>
      <c r="AD144" s="290"/>
      <c r="AE144" s="290"/>
      <c r="AF144" s="290"/>
      <c r="AG144" s="290"/>
      <c r="AH144" s="290"/>
      <c r="AI144" s="290"/>
      <c r="AJ144" s="290"/>
      <c r="AK144" s="290"/>
      <c r="AL144" s="290"/>
      <c r="AM144" s="290"/>
      <c r="AN144" s="290"/>
      <c r="AO144" s="290"/>
      <c r="AP144" s="290"/>
      <c r="AQ144" s="290"/>
    </row>
    <row r="145" spans="2:43" ht="12.75" x14ac:dyDescent="0.2">
      <c r="B145" s="450" t="s">
        <v>67</v>
      </c>
      <c r="C145" s="450" t="s">
        <v>10</v>
      </c>
      <c r="D145" s="451" t="s">
        <v>68</v>
      </c>
      <c r="E145" s="451" t="s">
        <v>69</v>
      </c>
      <c r="F145" s="452" t="s">
        <v>193</v>
      </c>
      <c r="G145" s="434" t="s">
        <v>194</v>
      </c>
      <c r="H145" s="434" t="s">
        <v>195</v>
      </c>
      <c r="I145" s="435" t="s">
        <v>196</v>
      </c>
      <c r="J145" s="432" t="s">
        <v>77</v>
      </c>
      <c r="K145" s="409"/>
      <c r="L145" s="357"/>
      <c r="M145" s="449" t="s">
        <v>84</v>
      </c>
      <c r="N145" s="449" t="s">
        <v>86</v>
      </c>
      <c r="O145" s="449" t="s">
        <v>22</v>
      </c>
      <c r="Q145" s="293"/>
      <c r="R145" s="293"/>
      <c r="S145" s="293"/>
      <c r="T145" s="289"/>
      <c r="U145" s="289"/>
      <c r="V145" s="293"/>
      <c r="W145" s="293"/>
      <c r="X145" s="290"/>
      <c r="Y145" s="294"/>
      <c r="Z145" s="295"/>
      <c r="AA145" s="290"/>
      <c r="AB145" s="295"/>
      <c r="AC145" s="290"/>
      <c r="AD145" s="290"/>
      <c r="AE145" s="290"/>
      <c r="AF145" s="290"/>
      <c r="AG145" s="290"/>
      <c r="AH145" s="290"/>
      <c r="AI145" s="290"/>
      <c r="AJ145" s="290"/>
      <c r="AK145" s="290"/>
      <c r="AL145" s="290"/>
      <c r="AM145" s="290"/>
      <c r="AN145" s="290"/>
      <c r="AO145" s="290"/>
      <c r="AP145" s="290"/>
      <c r="AQ145" s="290"/>
    </row>
    <row r="146" spans="2:43" ht="12.75" x14ac:dyDescent="0.2">
      <c r="B146" s="325"/>
      <c r="C146" s="325"/>
      <c r="D146" s="325"/>
      <c r="E146" s="325"/>
      <c r="F146" s="325"/>
      <c r="G146" s="325"/>
      <c r="H146" s="325"/>
      <c r="I146" s="325"/>
      <c r="J146" s="273">
        <v>60</v>
      </c>
      <c r="K146" s="273">
        <v>61</v>
      </c>
      <c r="L146" s="273">
        <v>62</v>
      </c>
      <c r="M146" s="325"/>
      <c r="N146" s="325"/>
      <c r="O146" s="325"/>
      <c r="Q146" s="293"/>
      <c r="R146" s="293"/>
      <c r="S146" s="293"/>
      <c r="T146" s="289"/>
      <c r="U146" s="289"/>
      <c r="V146" s="293"/>
      <c r="W146" s="293"/>
      <c r="X146" s="290"/>
      <c r="Y146" s="290"/>
      <c r="Z146" s="290"/>
      <c r="AA146" s="290"/>
      <c r="AB146" s="295"/>
      <c r="AC146" s="290"/>
      <c r="AD146" s="290"/>
      <c r="AE146" s="290"/>
      <c r="AF146" s="290"/>
      <c r="AG146" s="290"/>
      <c r="AH146" s="290"/>
      <c r="AI146" s="290"/>
      <c r="AJ146" s="290"/>
      <c r="AK146" s="290"/>
      <c r="AL146" s="290"/>
      <c r="AM146" s="290"/>
      <c r="AN146" s="290"/>
      <c r="AO146" s="290"/>
      <c r="AP146" s="290"/>
      <c r="AQ146" s="290"/>
    </row>
    <row r="147" spans="2:43" x14ac:dyDescent="0.3">
      <c r="B147" s="232" t="s">
        <v>17</v>
      </c>
      <c r="C147" s="233" t="s">
        <v>266</v>
      </c>
      <c r="D147" s="234">
        <v>372.13213000000002</v>
      </c>
      <c r="E147" s="235" t="s">
        <v>12</v>
      </c>
      <c r="F147" s="234">
        <v>373.13995999999997</v>
      </c>
      <c r="G147" s="242">
        <v>373.13895255790601</v>
      </c>
      <c r="H147" s="236">
        <f t="shared" ref="H147:H159" si="26">ABS((F147-G147)/F147)*1000000</f>
        <v>2.6999040627128972</v>
      </c>
      <c r="I147" s="241">
        <v>5.6693166670000004</v>
      </c>
      <c r="J147" s="237">
        <v>1273953281</v>
      </c>
      <c r="K147" s="237">
        <v>1438181845</v>
      </c>
      <c r="L147" s="237">
        <v>1343184239</v>
      </c>
      <c r="M147" s="237">
        <f t="shared" ref="M147:M159" si="27">AVERAGE(J147:L147)</f>
        <v>1351773121.6666667</v>
      </c>
      <c r="N147" s="237">
        <f t="shared" ref="N147:N159" si="28">STDEV(J147:L147)</f>
        <v>82450482.032986611</v>
      </c>
      <c r="O147" s="239">
        <f t="shared" ref="O147:O159" si="29">M147/$M$147</f>
        <v>1</v>
      </c>
      <c r="Q147" s="293"/>
      <c r="R147" s="293"/>
      <c r="S147" s="293"/>
      <c r="T147" s="289"/>
      <c r="U147" s="289"/>
      <c r="V147" s="293"/>
      <c r="W147" s="293"/>
      <c r="X147" s="290"/>
      <c r="Y147" s="290"/>
      <c r="Z147" s="290"/>
      <c r="AA147" s="290"/>
      <c r="AB147" s="295"/>
      <c r="AC147" s="290"/>
      <c r="AD147" s="290"/>
      <c r="AE147" s="290"/>
      <c r="AF147" s="290"/>
      <c r="AG147" s="290"/>
      <c r="AH147" s="290"/>
      <c r="AI147" s="290"/>
      <c r="AJ147" s="290"/>
      <c r="AK147" s="290"/>
      <c r="AL147" s="290"/>
      <c r="AM147" s="290"/>
      <c r="AN147" s="290"/>
      <c r="AO147" s="290"/>
      <c r="AP147" s="290"/>
      <c r="AQ147" s="290"/>
    </row>
    <row r="148" spans="2:43" x14ac:dyDescent="0.2">
      <c r="B148" s="240" t="s">
        <v>197</v>
      </c>
      <c r="C148" s="240" t="s">
        <v>225</v>
      </c>
      <c r="D148" s="241">
        <v>117.07897</v>
      </c>
      <c r="E148" s="235" t="s">
        <v>12</v>
      </c>
      <c r="F148" s="242">
        <v>118.0868</v>
      </c>
      <c r="G148" s="242">
        <v>118.086409143683</v>
      </c>
      <c r="H148" s="236">
        <f t="shared" si="26"/>
        <v>3.3099069243742845</v>
      </c>
      <c r="I148" s="241">
        <v>0.49709999999999999</v>
      </c>
      <c r="J148" s="237">
        <v>113076704.8</v>
      </c>
      <c r="K148" s="237">
        <v>143802514.59999999</v>
      </c>
      <c r="L148" s="237">
        <v>129747055.7</v>
      </c>
      <c r="M148" s="237">
        <f t="shared" si="27"/>
        <v>128875425.03333332</v>
      </c>
      <c r="N148" s="237">
        <f t="shared" si="28"/>
        <v>15381438.553683765</v>
      </c>
      <c r="O148" s="239">
        <f t="shared" si="29"/>
        <v>9.5338058560031538E-2</v>
      </c>
      <c r="Q148" s="293"/>
      <c r="R148" s="293"/>
      <c r="S148" s="293"/>
      <c r="T148" s="289"/>
      <c r="U148" s="289"/>
      <c r="V148" s="293"/>
      <c r="W148" s="293"/>
      <c r="X148" s="290"/>
      <c r="Y148" s="290"/>
      <c r="Z148" s="290"/>
      <c r="AA148" s="290"/>
      <c r="AB148" s="290"/>
      <c r="AC148" s="290"/>
      <c r="AD148" s="290"/>
      <c r="AE148" s="290"/>
      <c r="AF148" s="290"/>
      <c r="AG148" s="290"/>
      <c r="AH148" s="290"/>
      <c r="AI148" s="290"/>
      <c r="AJ148" s="290"/>
      <c r="AK148" s="290"/>
      <c r="AL148" s="290"/>
      <c r="AM148" s="290"/>
      <c r="AN148" s="290"/>
      <c r="AO148" s="290"/>
      <c r="AP148" s="290"/>
      <c r="AQ148" s="290"/>
    </row>
    <row r="149" spans="2:43" x14ac:dyDescent="0.2">
      <c r="B149" s="244" t="s">
        <v>198</v>
      </c>
      <c r="C149" s="244" t="s">
        <v>229</v>
      </c>
      <c r="D149" s="245">
        <v>149.05104</v>
      </c>
      <c r="E149" s="243" t="s">
        <v>12</v>
      </c>
      <c r="F149" s="278">
        <v>150.05887000000001</v>
      </c>
      <c r="G149" s="242">
        <v>150.058333329286</v>
      </c>
      <c r="H149" s="236">
        <f t="shared" si="26"/>
        <v>3.5764011418494865</v>
      </c>
      <c r="I149" s="241">
        <v>1.558356667</v>
      </c>
      <c r="J149" s="237">
        <v>457246.36099999998</v>
      </c>
      <c r="K149" s="237">
        <v>472058.85739999998</v>
      </c>
      <c r="L149" s="237">
        <v>467509.16230000003</v>
      </c>
      <c r="M149" s="237">
        <f t="shared" si="27"/>
        <v>465604.7935666666</v>
      </c>
      <c r="N149" s="237">
        <f t="shared" si="28"/>
        <v>7587.6529707398031</v>
      </c>
      <c r="O149" s="239">
        <f t="shared" si="29"/>
        <v>3.444400440457048E-4</v>
      </c>
      <c r="Q149" s="293"/>
      <c r="R149" s="293"/>
      <c r="S149" s="293"/>
      <c r="T149" s="289"/>
      <c r="U149" s="289"/>
      <c r="V149" s="293"/>
      <c r="W149" s="293"/>
      <c r="X149" s="290"/>
      <c r="Y149" s="290"/>
      <c r="Z149" s="290"/>
      <c r="AA149" s="290"/>
      <c r="AB149" s="290"/>
      <c r="AC149" s="290"/>
      <c r="AD149" s="290"/>
      <c r="AE149" s="290"/>
      <c r="AF149" s="290"/>
      <c r="AG149" s="290"/>
      <c r="AH149" s="290"/>
      <c r="AI149" s="290"/>
      <c r="AJ149" s="290"/>
      <c r="AK149" s="290"/>
      <c r="AL149" s="295"/>
      <c r="AM149" s="290"/>
      <c r="AN149" s="290"/>
      <c r="AO149" s="290"/>
      <c r="AP149" s="290"/>
      <c r="AQ149" s="290"/>
    </row>
    <row r="150" spans="2:43" x14ac:dyDescent="0.2">
      <c r="B150" s="246" t="s">
        <v>199</v>
      </c>
      <c r="C150" s="247" t="s">
        <v>233</v>
      </c>
      <c r="D150" s="248">
        <v>204.08986999999999</v>
      </c>
      <c r="E150" s="235" t="s">
        <v>12</v>
      </c>
      <c r="F150" s="278">
        <v>205.0977</v>
      </c>
      <c r="G150" s="278">
        <v>205.09699373948999</v>
      </c>
      <c r="H150" s="236">
        <f t="shared" si="26"/>
        <v>3.4435320825857372</v>
      </c>
      <c r="I150" s="241">
        <v>3.254775</v>
      </c>
      <c r="J150" s="237">
        <v>12274879.6</v>
      </c>
      <c r="K150" s="237">
        <v>14547500.060000001</v>
      </c>
      <c r="L150" s="237">
        <v>13831273.289999999</v>
      </c>
      <c r="M150" s="237">
        <f t="shared" si="27"/>
        <v>13551217.65</v>
      </c>
      <c r="N150" s="237">
        <f t="shared" si="28"/>
        <v>1161905.4651409946</v>
      </c>
      <c r="O150" s="239">
        <f t="shared" si="29"/>
        <v>1.0024772229005446E-2</v>
      </c>
      <c r="Q150" s="293"/>
      <c r="R150" s="293"/>
      <c r="S150" s="293"/>
      <c r="T150" s="289"/>
      <c r="U150" s="289"/>
      <c r="V150" s="293"/>
      <c r="W150" s="293"/>
      <c r="X150" s="290"/>
      <c r="Y150" s="290"/>
      <c r="Z150" s="290"/>
      <c r="AA150" s="290"/>
      <c r="AB150" s="290"/>
      <c r="AC150" s="290"/>
      <c r="AD150" s="290"/>
      <c r="AE150" s="290"/>
      <c r="AF150" s="290"/>
      <c r="AG150" s="290"/>
      <c r="AH150" s="290"/>
      <c r="AI150" s="290"/>
      <c r="AJ150" s="290"/>
      <c r="AK150" s="290"/>
      <c r="AL150" s="290"/>
      <c r="AM150" s="290"/>
      <c r="AN150" s="290"/>
      <c r="AO150" s="290"/>
      <c r="AP150" s="290"/>
      <c r="AQ150" s="290"/>
    </row>
    <row r="151" spans="2:43" x14ac:dyDescent="0.2">
      <c r="B151" s="244" t="s">
        <v>200</v>
      </c>
      <c r="C151" s="244" t="s">
        <v>236</v>
      </c>
      <c r="D151" s="245">
        <v>131.09461999999999</v>
      </c>
      <c r="E151" s="243" t="s">
        <v>12</v>
      </c>
      <c r="F151" s="278">
        <v>132.10245</v>
      </c>
      <c r="G151" s="278">
        <v>132.10196073792099</v>
      </c>
      <c r="H151" s="236">
        <f t="shared" si="26"/>
        <v>3.7036563592458123</v>
      </c>
      <c r="I151" s="241">
        <v>1.1631199999999999</v>
      </c>
      <c r="J151" s="237">
        <v>213802912.19999999</v>
      </c>
      <c r="K151" s="237">
        <v>236863358.40000001</v>
      </c>
      <c r="L151" s="237">
        <v>226229881.09999999</v>
      </c>
      <c r="M151" s="237">
        <f t="shared" si="27"/>
        <v>225632050.56666669</v>
      </c>
      <c r="N151" s="237">
        <f t="shared" si="28"/>
        <v>11541841.089952376</v>
      </c>
      <c r="O151" s="239">
        <f t="shared" si="29"/>
        <v>0.16691562137918084</v>
      </c>
      <c r="Q151" s="289"/>
      <c r="R151" s="289"/>
      <c r="S151" s="289"/>
      <c r="T151" s="289"/>
      <c r="U151" s="289"/>
      <c r="V151" s="289"/>
      <c r="W151" s="289"/>
      <c r="X151" s="290"/>
      <c r="Y151" s="290"/>
      <c r="Z151" s="290"/>
      <c r="AA151" s="290"/>
      <c r="AB151" s="290"/>
      <c r="AC151" s="290"/>
      <c r="AD151" s="290"/>
      <c r="AE151" s="290"/>
      <c r="AF151" s="290"/>
      <c r="AG151" s="290"/>
      <c r="AH151" s="290"/>
      <c r="AI151" s="290"/>
      <c r="AJ151" s="290"/>
      <c r="AK151" s="290"/>
      <c r="AL151" s="290"/>
      <c r="AM151" s="290"/>
      <c r="AN151" s="290"/>
      <c r="AO151" s="290"/>
      <c r="AP151" s="290"/>
      <c r="AQ151" s="290"/>
    </row>
    <row r="152" spans="2:43" x14ac:dyDescent="0.2">
      <c r="B152" s="240" t="s">
        <v>201</v>
      </c>
      <c r="C152" s="240" t="s">
        <v>239</v>
      </c>
      <c r="D152" s="241">
        <v>115.06332</v>
      </c>
      <c r="E152" s="235" t="s">
        <v>12</v>
      </c>
      <c r="F152" s="278">
        <v>116.07115</v>
      </c>
      <c r="G152" s="278">
        <v>116.07109297025301</v>
      </c>
      <c r="H152" s="236">
        <f t="shared" si="26"/>
        <v>0.49133438410602182</v>
      </c>
      <c r="I152" s="241">
        <v>0.54217916666666699</v>
      </c>
      <c r="J152" s="237">
        <v>39407079.170000002</v>
      </c>
      <c r="K152" s="237">
        <v>35935502.829999998</v>
      </c>
      <c r="L152" s="237">
        <v>36548317.240000002</v>
      </c>
      <c r="M152" s="237">
        <f t="shared" si="27"/>
        <v>37296966.413333334</v>
      </c>
      <c r="N152" s="237">
        <f t="shared" si="28"/>
        <v>1852921.2772434414</v>
      </c>
      <c r="O152" s="239">
        <f t="shared" si="29"/>
        <v>2.7591143673095151E-2</v>
      </c>
      <c r="Q152" s="289"/>
      <c r="R152" s="289"/>
      <c r="S152" s="289"/>
      <c r="T152" s="289"/>
      <c r="U152" s="289"/>
      <c r="V152" s="289"/>
      <c r="W152" s="289"/>
      <c r="X152" s="290"/>
      <c r="Y152" s="290"/>
      <c r="Z152" s="290"/>
      <c r="AA152" s="290"/>
      <c r="AB152" s="290"/>
      <c r="AC152" s="290"/>
      <c r="AD152" s="290"/>
      <c r="AE152" s="290"/>
      <c r="AF152" s="290"/>
      <c r="AG152" s="290"/>
      <c r="AH152" s="290"/>
      <c r="AI152" s="290"/>
      <c r="AJ152" s="290"/>
      <c r="AK152" s="290"/>
      <c r="AL152" s="290"/>
      <c r="AM152" s="290"/>
      <c r="AN152" s="290"/>
      <c r="AO152" s="290"/>
      <c r="AP152" s="290"/>
      <c r="AQ152" s="290"/>
    </row>
    <row r="153" spans="2:43" x14ac:dyDescent="0.2">
      <c r="B153" s="244" t="s">
        <v>204</v>
      </c>
      <c r="C153" s="244" t="s">
        <v>267</v>
      </c>
      <c r="D153" s="245">
        <v>146.06914</v>
      </c>
      <c r="E153" s="243" t="s">
        <v>12</v>
      </c>
      <c r="F153" s="279">
        <v>147.07696000000001</v>
      </c>
      <c r="G153" s="278">
        <v>147.07645966169699</v>
      </c>
      <c r="H153" s="236">
        <f t="shared" si="26"/>
        <v>3.401880913414939</v>
      </c>
      <c r="I153" s="241">
        <v>4.8321083329999999</v>
      </c>
      <c r="J153" s="237">
        <v>587735.15509999997</v>
      </c>
      <c r="K153" s="237">
        <v>613935.68949999998</v>
      </c>
      <c r="L153" s="237">
        <v>581577.57030000002</v>
      </c>
      <c r="M153" s="237">
        <f t="shared" si="27"/>
        <v>594416.13829999999</v>
      </c>
      <c r="N153" s="237">
        <f t="shared" si="28"/>
        <v>17182.509186069517</v>
      </c>
      <c r="O153" s="239">
        <f t="shared" si="29"/>
        <v>4.3973069797919597E-4</v>
      </c>
      <c r="Q153" s="289"/>
      <c r="R153" s="289"/>
      <c r="S153" s="289"/>
      <c r="T153" s="289"/>
      <c r="U153" s="289"/>
      <c r="V153" s="289"/>
      <c r="W153" s="289"/>
      <c r="X153" s="290"/>
      <c r="Y153" s="290"/>
      <c r="Z153" s="290"/>
      <c r="AA153" s="290"/>
      <c r="AB153" s="290"/>
      <c r="AC153" s="290"/>
      <c r="AD153" s="290"/>
      <c r="AE153" s="290"/>
      <c r="AF153" s="290"/>
      <c r="AG153" s="290"/>
      <c r="AH153" s="290"/>
      <c r="AI153" s="290"/>
      <c r="AJ153" s="290"/>
      <c r="AK153" s="290"/>
      <c r="AL153" s="290"/>
      <c r="AM153" s="290"/>
      <c r="AN153" s="290"/>
      <c r="AO153" s="290"/>
      <c r="AP153" s="290"/>
      <c r="AQ153" s="290"/>
    </row>
    <row r="154" spans="2:43" x14ac:dyDescent="0.2">
      <c r="B154" s="240" t="s">
        <v>206</v>
      </c>
      <c r="C154" s="240" t="s">
        <v>245</v>
      </c>
      <c r="D154" s="241">
        <v>121.01974</v>
      </c>
      <c r="E154" s="250" t="s">
        <v>12</v>
      </c>
      <c r="F154" s="278">
        <v>122.02757</v>
      </c>
      <c r="G154" s="280">
        <v>122.06827874690499</v>
      </c>
      <c r="H154" s="252">
        <f t="shared" si="26"/>
        <v>333.6028645411601</v>
      </c>
      <c r="I154" s="251">
        <v>8.9164999999999992</v>
      </c>
      <c r="J154" s="253">
        <v>21111549.649999999</v>
      </c>
      <c r="K154" s="253">
        <v>7055947.182</v>
      </c>
      <c r="L154" s="253">
        <v>4782537.1849999996</v>
      </c>
      <c r="M154" s="253">
        <f t="shared" si="27"/>
        <v>10983344.672333332</v>
      </c>
      <c r="N154" s="253">
        <f t="shared" si="28"/>
        <v>8844631.1571392696</v>
      </c>
      <c r="O154" s="255">
        <f t="shared" si="29"/>
        <v>8.1251391200850565E-3</v>
      </c>
      <c r="Q154" s="289"/>
      <c r="R154" s="289"/>
      <c r="S154" s="289"/>
      <c r="T154" s="289"/>
      <c r="U154" s="289"/>
      <c r="V154" s="289"/>
      <c r="W154" s="289"/>
      <c r="X154" s="290"/>
      <c r="Y154" s="290"/>
      <c r="Z154" s="290"/>
      <c r="AA154" s="290"/>
      <c r="AB154" s="290"/>
      <c r="AC154" s="290"/>
      <c r="AD154" s="290"/>
      <c r="AE154" s="290"/>
      <c r="AF154" s="290"/>
      <c r="AG154" s="290"/>
      <c r="AH154" s="290"/>
      <c r="AI154" s="290"/>
      <c r="AJ154" s="290"/>
      <c r="AK154" s="290"/>
      <c r="AL154" s="290"/>
      <c r="AM154" s="290"/>
      <c r="AN154" s="290"/>
      <c r="AO154" s="290"/>
      <c r="AP154" s="290"/>
      <c r="AQ154" s="290"/>
    </row>
    <row r="155" spans="2:43" x14ac:dyDescent="0.2">
      <c r="B155" s="244" t="s">
        <v>207</v>
      </c>
      <c r="C155" s="244" t="s">
        <v>248</v>
      </c>
      <c r="D155" s="245">
        <v>119.05824</v>
      </c>
      <c r="E155" s="243" t="s">
        <v>12</v>
      </c>
      <c r="F155" s="278">
        <v>120.06605999999999</v>
      </c>
      <c r="G155" s="278">
        <v>120.06567560000001</v>
      </c>
      <c r="H155" s="236">
        <f t="shared" si="26"/>
        <v>3.2015708684643682</v>
      </c>
      <c r="I155" s="241">
        <v>0.88149</v>
      </c>
      <c r="J155" s="237">
        <v>381788.49900000001</v>
      </c>
      <c r="K155" s="237">
        <v>438138.44270000001</v>
      </c>
      <c r="L155" s="237">
        <v>388774.59370000003</v>
      </c>
      <c r="M155" s="237">
        <f t="shared" si="27"/>
        <v>402900.51180000004</v>
      </c>
      <c r="N155" s="237">
        <f t="shared" si="28"/>
        <v>30716.204361447773</v>
      </c>
      <c r="O155" s="239">
        <f t="shared" si="29"/>
        <v>2.9805335328996955E-4</v>
      </c>
      <c r="Q155" s="289"/>
      <c r="R155" s="289"/>
      <c r="S155" s="289"/>
      <c r="T155" s="289"/>
      <c r="U155" s="289"/>
      <c r="V155" s="289"/>
      <c r="W155" s="289"/>
      <c r="X155" s="290"/>
      <c r="Y155" s="290"/>
      <c r="Z155" s="290"/>
      <c r="AA155" s="290"/>
      <c r="AB155" s="290"/>
      <c r="AC155" s="290"/>
      <c r="AD155" s="290"/>
      <c r="AE155" s="290"/>
      <c r="AF155" s="290"/>
      <c r="AG155" s="290"/>
      <c r="AH155" s="290"/>
      <c r="AI155" s="290"/>
      <c r="AJ155" s="290"/>
      <c r="AK155" s="290"/>
      <c r="AL155" s="290"/>
      <c r="AM155" s="290"/>
      <c r="AN155" s="290"/>
      <c r="AO155" s="290"/>
      <c r="AP155" s="290"/>
      <c r="AQ155" s="290"/>
    </row>
    <row r="156" spans="2:43" x14ac:dyDescent="0.2">
      <c r="B156" s="256" t="s">
        <v>108</v>
      </c>
      <c r="C156" s="240" t="s">
        <v>252</v>
      </c>
      <c r="D156" s="241">
        <v>180.06338</v>
      </c>
      <c r="E156" s="257" t="s">
        <v>109</v>
      </c>
      <c r="F156" s="278">
        <v>179.05556000000001</v>
      </c>
      <c r="G156" s="278">
        <v>179.05534832703901</v>
      </c>
      <c r="H156" s="236">
        <f t="shared" si="26"/>
        <v>1.1821635753778663</v>
      </c>
      <c r="I156" s="241">
        <v>0.47078999999999999</v>
      </c>
      <c r="J156" s="237">
        <v>31226413.309999999</v>
      </c>
      <c r="K156" s="237">
        <v>32071548.079999998</v>
      </c>
      <c r="L156" s="237">
        <v>31323918.120000001</v>
      </c>
      <c r="M156" s="237">
        <f t="shared" si="27"/>
        <v>31540626.503333334</v>
      </c>
      <c r="N156" s="237">
        <f t="shared" si="28"/>
        <v>462368.9948741672</v>
      </c>
      <c r="O156" s="239">
        <f t="shared" si="29"/>
        <v>2.3332781217343161E-2</v>
      </c>
      <c r="Q156" s="289"/>
      <c r="R156" s="289"/>
      <c r="S156" s="289"/>
      <c r="T156" s="289"/>
      <c r="U156" s="289"/>
      <c r="V156" s="289"/>
      <c r="W156" s="289"/>
      <c r="X156" s="290"/>
      <c r="Y156" s="290"/>
      <c r="Z156" s="290"/>
      <c r="AA156" s="290"/>
      <c r="AB156" s="290"/>
      <c r="AC156" s="290"/>
      <c r="AD156" s="290"/>
      <c r="AE156" s="290"/>
      <c r="AF156" s="290"/>
      <c r="AG156" s="290"/>
      <c r="AH156" s="290"/>
      <c r="AI156" s="290"/>
      <c r="AJ156" s="290"/>
      <c r="AK156" s="290"/>
      <c r="AL156" s="290"/>
      <c r="AM156" s="290"/>
      <c r="AN156" s="290"/>
      <c r="AO156" s="290"/>
      <c r="AP156" s="290"/>
      <c r="AQ156" s="290"/>
    </row>
    <row r="157" spans="2:43" x14ac:dyDescent="0.2">
      <c r="B157" s="244" t="s">
        <v>112</v>
      </c>
      <c r="C157" s="244" t="s">
        <v>256</v>
      </c>
      <c r="D157" s="245">
        <v>260.02971000000002</v>
      </c>
      <c r="E157" s="250" t="s">
        <v>109</v>
      </c>
      <c r="F157" s="278">
        <v>259.02188999999998</v>
      </c>
      <c r="G157" s="281">
        <v>259.02215854413799</v>
      </c>
      <c r="H157" s="282">
        <f t="shared" si="26"/>
        <v>1.0367623292744657</v>
      </c>
      <c r="I157" s="282">
        <v>0.47078999999999999</v>
      </c>
      <c r="J157" s="283">
        <v>2318072.6469999999</v>
      </c>
      <c r="K157" s="283">
        <v>2250924.432</v>
      </c>
      <c r="L157" s="283">
        <v>2059172.8430000001</v>
      </c>
      <c r="M157" s="283">
        <f t="shared" si="27"/>
        <v>2209389.9739999999</v>
      </c>
      <c r="N157" s="283">
        <f t="shared" si="28"/>
        <v>134354.42132220621</v>
      </c>
      <c r="O157" s="284">
        <f t="shared" si="29"/>
        <v>1.6344384561189792E-3</v>
      </c>
      <c r="Q157" s="289"/>
      <c r="R157" s="289"/>
      <c r="S157" s="289"/>
      <c r="T157" s="289"/>
      <c r="U157" s="289"/>
      <c r="V157" s="289"/>
      <c r="W157" s="289"/>
      <c r="X157" s="290"/>
      <c r="Y157" s="290"/>
      <c r="Z157" s="290"/>
      <c r="AA157" s="290"/>
      <c r="AB157" s="290"/>
      <c r="AC157" s="290"/>
      <c r="AD157" s="290"/>
      <c r="AE157" s="290"/>
      <c r="AF157" s="290"/>
      <c r="AG157" s="290"/>
      <c r="AH157" s="290"/>
      <c r="AI157" s="290"/>
      <c r="AJ157" s="290"/>
      <c r="AK157" s="290"/>
      <c r="AL157" s="290"/>
      <c r="AM157" s="290"/>
      <c r="AN157" s="290"/>
      <c r="AO157" s="290"/>
      <c r="AP157" s="290"/>
      <c r="AQ157" s="290"/>
    </row>
    <row r="158" spans="2:43" x14ac:dyDescent="0.2">
      <c r="B158" s="240" t="s">
        <v>115</v>
      </c>
      <c r="C158" s="261" t="s">
        <v>261</v>
      </c>
      <c r="D158" s="241">
        <v>169.99802</v>
      </c>
      <c r="E158" s="257" t="s">
        <v>109</v>
      </c>
      <c r="F158" s="278">
        <v>168.99019000000001</v>
      </c>
      <c r="G158" s="280">
        <v>168.87455378736499</v>
      </c>
      <c r="H158" s="252">
        <f t="shared" si="26"/>
        <v>684.27766508236084</v>
      </c>
      <c r="I158" s="251">
        <v>0.423921667</v>
      </c>
      <c r="J158" s="253">
        <v>268298.17660000001</v>
      </c>
      <c r="K158" s="253">
        <v>333256.24979999999</v>
      </c>
      <c r="L158" s="253">
        <v>302278.995</v>
      </c>
      <c r="M158" s="253">
        <f t="shared" si="27"/>
        <v>301277.80713333335</v>
      </c>
      <c r="N158" s="253">
        <f t="shared" si="28"/>
        <v>32490.607894011609</v>
      </c>
      <c r="O158" s="255">
        <f t="shared" si="29"/>
        <v>2.2287601543805909E-4</v>
      </c>
      <c r="Q158" s="289"/>
      <c r="R158" s="289"/>
      <c r="S158" s="289"/>
      <c r="T158" s="289"/>
      <c r="U158" s="289"/>
      <c r="V158" s="289"/>
      <c r="W158" s="289"/>
      <c r="X158" s="290"/>
      <c r="Y158" s="290"/>
      <c r="Z158" s="290"/>
      <c r="AA158" s="290"/>
      <c r="AB158" s="290"/>
      <c r="AC158" s="290"/>
      <c r="AD158" s="290"/>
      <c r="AE158" s="290"/>
      <c r="AF158" s="290"/>
      <c r="AG158" s="290"/>
      <c r="AH158" s="290"/>
      <c r="AI158" s="290"/>
      <c r="AJ158" s="290"/>
      <c r="AK158" s="290"/>
      <c r="AL158" s="290"/>
      <c r="AM158" s="290"/>
      <c r="AN158" s="290"/>
      <c r="AO158" s="290"/>
      <c r="AP158" s="290"/>
      <c r="AQ158" s="290"/>
    </row>
    <row r="159" spans="2:43" x14ac:dyDescent="0.2">
      <c r="B159" s="244" t="s">
        <v>208</v>
      </c>
      <c r="C159" s="250" t="s">
        <v>262</v>
      </c>
      <c r="D159" s="236">
        <v>192.02699999999999</v>
      </c>
      <c r="E159" s="250" t="s">
        <v>109</v>
      </c>
      <c r="F159" s="278">
        <v>191.01917</v>
      </c>
      <c r="G159" s="278">
        <v>191.018975710652</v>
      </c>
      <c r="H159" s="236">
        <f t="shared" si="26"/>
        <v>1.017119632558503</v>
      </c>
      <c r="I159" s="241">
        <v>0.76003583299999999</v>
      </c>
      <c r="J159" s="285">
        <v>4037668.5260000001</v>
      </c>
      <c r="K159" s="285">
        <v>5144328.6370000001</v>
      </c>
      <c r="L159" s="285">
        <v>5464195.7649999997</v>
      </c>
      <c r="M159" s="237">
        <f t="shared" si="27"/>
        <v>4882064.3093333328</v>
      </c>
      <c r="N159" s="237">
        <f t="shared" si="28"/>
        <v>748553.2206043055</v>
      </c>
      <c r="O159" s="239">
        <f t="shared" si="29"/>
        <v>3.611600372194114E-3</v>
      </c>
      <c r="Q159" s="289"/>
      <c r="R159" s="289"/>
      <c r="S159" s="289"/>
      <c r="T159" s="289"/>
      <c r="U159" s="289"/>
      <c r="V159" s="289"/>
      <c r="W159" s="289"/>
      <c r="X159" s="290"/>
      <c r="Y159" s="290"/>
      <c r="Z159" s="290"/>
      <c r="AA159" s="290"/>
      <c r="AB159" s="290"/>
      <c r="AC159" s="290"/>
      <c r="AD159" s="290"/>
      <c r="AE159" s="290"/>
      <c r="AF159" s="290"/>
      <c r="AG159" s="290"/>
      <c r="AH159" s="290"/>
      <c r="AI159" s="290"/>
      <c r="AJ159" s="290"/>
      <c r="AK159" s="290"/>
      <c r="AL159" s="290"/>
      <c r="AM159" s="290"/>
      <c r="AN159" s="290"/>
      <c r="AO159" s="290"/>
      <c r="AP159" s="290"/>
      <c r="AQ159" s="290"/>
    </row>
    <row r="160" spans="2:43" ht="12.75" x14ac:dyDescent="0.2">
      <c r="Q160" s="289"/>
      <c r="R160" s="289"/>
      <c r="S160" s="289"/>
      <c r="T160" s="289"/>
      <c r="U160" s="289"/>
      <c r="V160" s="289"/>
      <c r="W160" s="289"/>
      <c r="X160" s="290"/>
      <c r="Y160" s="290"/>
      <c r="Z160" s="290"/>
      <c r="AA160" s="290"/>
      <c r="AB160" s="290"/>
      <c r="AC160" s="290"/>
      <c r="AD160" s="290"/>
      <c r="AE160" s="290"/>
      <c r="AF160" s="290"/>
      <c r="AG160" s="290"/>
      <c r="AH160" s="290"/>
      <c r="AI160" s="290"/>
      <c r="AJ160" s="290"/>
      <c r="AK160" s="290"/>
      <c r="AL160" s="290"/>
      <c r="AM160" s="290"/>
      <c r="AN160" s="290"/>
      <c r="AO160" s="290"/>
      <c r="AP160" s="290"/>
      <c r="AQ160" s="290"/>
    </row>
    <row r="161" spans="10:43" ht="12.75" x14ac:dyDescent="0.2">
      <c r="Q161" s="289"/>
      <c r="R161" s="289"/>
      <c r="S161" s="289"/>
      <c r="T161" s="289"/>
      <c r="U161" s="289"/>
      <c r="V161" s="289"/>
      <c r="W161" s="289"/>
      <c r="X161" s="290"/>
      <c r="Y161" s="290"/>
      <c r="Z161" s="290"/>
      <c r="AA161" s="290"/>
      <c r="AB161" s="290"/>
      <c r="AC161" s="290"/>
      <c r="AD161" s="290"/>
      <c r="AE161" s="290"/>
      <c r="AF161" s="290"/>
      <c r="AG161" s="290"/>
      <c r="AH161" s="290"/>
      <c r="AI161" s="290"/>
      <c r="AJ161" s="290"/>
      <c r="AK161" s="290"/>
      <c r="AL161" s="290"/>
      <c r="AM161" s="290"/>
      <c r="AN161" s="290"/>
      <c r="AO161" s="290"/>
      <c r="AP161" s="290"/>
      <c r="AQ161" s="290"/>
    </row>
    <row r="162" spans="10:43" ht="12.75" x14ac:dyDescent="0.2">
      <c r="Q162" s="289"/>
      <c r="R162" s="289"/>
      <c r="S162" s="289"/>
      <c r="T162" s="289"/>
      <c r="U162" s="289"/>
      <c r="V162" s="289"/>
      <c r="W162" s="289"/>
      <c r="X162" s="290"/>
      <c r="Y162" s="290"/>
      <c r="Z162" s="290"/>
      <c r="AA162" s="290"/>
      <c r="AB162" s="290"/>
      <c r="AC162" s="290"/>
      <c r="AD162" s="290"/>
      <c r="AE162" s="290"/>
      <c r="AF162" s="290"/>
      <c r="AG162" s="290"/>
      <c r="AH162" s="290"/>
      <c r="AI162" s="290"/>
      <c r="AJ162" s="290"/>
      <c r="AK162" s="290"/>
      <c r="AL162" s="290"/>
      <c r="AM162" s="290"/>
      <c r="AN162" s="290"/>
      <c r="AO162" s="290"/>
      <c r="AP162" s="290"/>
      <c r="AQ162" s="290"/>
    </row>
    <row r="163" spans="10:43" ht="12.75" x14ac:dyDescent="0.2">
      <c r="Q163" s="289"/>
      <c r="R163" s="289"/>
      <c r="S163" s="289"/>
      <c r="T163" s="289"/>
      <c r="U163" s="289"/>
      <c r="V163" s="289"/>
      <c r="W163" s="289"/>
      <c r="X163" s="290"/>
      <c r="Y163" s="290"/>
      <c r="Z163" s="290"/>
      <c r="AA163" s="290"/>
      <c r="AB163" s="290"/>
      <c r="AC163" s="290"/>
      <c r="AD163" s="290"/>
      <c r="AE163" s="290"/>
      <c r="AF163" s="290"/>
      <c r="AG163" s="290"/>
      <c r="AH163" s="290"/>
      <c r="AI163" s="290"/>
      <c r="AJ163" s="290"/>
      <c r="AK163" s="290"/>
      <c r="AL163" s="290"/>
      <c r="AM163" s="290"/>
      <c r="AN163" s="290"/>
      <c r="AO163" s="290"/>
      <c r="AP163" s="290"/>
      <c r="AQ163" s="290"/>
    </row>
    <row r="164" spans="10:43" ht="12.75" x14ac:dyDescent="0.2">
      <c r="Q164" s="289"/>
      <c r="R164" s="289"/>
      <c r="S164" s="289"/>
      <c r="T164" s="289"/>
      <c r="U164" s="289"/>
      <c r="V164" s="289"/>
      <c r="W164" s="289"/>
      <c r="X164" s="290"/>
      <c r="Y164" s="290"/>
      <c r="Z164" s="290"/>
      <c r="AA164" s="290"/>
      <c r="AB164" s="290"/>
      <c r="AC164" s="290"/>
      <c r="AD164" s="290"/>
      <c r="AE164" s="290"/>
      <c r="AF164" s="290"/>
      <c r="AG164" s="290"/>
      <c r="AH164" s="290"/>
      <c r="AI164" s="290"/>
      <c r="AJ164" s="290"/>
      <c r="AK164" s="290"/>
      <c r="AL164" s="290"/>
      <c r="AM164" s="290"/>
      <c r="AN164" s="290"/>
      <c r="AO164" s="290"/>
      <c r="AP164" s="290"/>
      <c r="AQ164" s="290"/>
    </row>
    <row r="165" spans="10:43" ht="15.75" customHeight="1" x14ac:dyDescent="0.2">
      <c r="Q165" s="289"/>
      <c r="R165" s="289"/>
      <c r="S165" s="289"/>
      <c r="T165" s="289"/>
      <c r="U165" s="289"/>
      <c r="V165" s="289"/>
      <c r="W165" s="289"/>
      <c r="X165" s="289"/>
      <c r="Y165" s="289"/>
      <c r="Z165" s="289"/>
      <c r="AA165" s="289"/>
      <c r="AB165" s="289"/>
      <c r="AC165" s="289"/>
      <c r="AD165" s="289"/>
      <c r="AE165" s="289"/>
      <c r="AF165" s="289"/>
      <c r="AG165" s="289"/>
      <c r="AH165" s="289"/>
      <c r="AI165" s="289"/>
      <c r="AJ165" s="289"/>
      <c r="AK165" s="289"/>
      <c r="AL165" s="289"/>
      <c r="AM165" s="289"/>
      <c r="AN165" s="289"/>
      <c r="AO165" s="289"/>
      <c r="AP165" s="289"/>
      <c r="AQ165" s="289"/>
    </row>
    <row r="166" spans="10:43" ht="15.75" customHeight="1" x14ac:dyDescent="0.2">
      <c r="Q166" s="289"/>
      <c r="R166" s="289"/>
      <c r="S166" s="289"/>
      <c r="T166" s="289"/>
      <c r="U166" s="289"/>
      <c r="V166" s="289"/>
      <c r="W166" s="289"/>
      <c r="X166" s="289"/>
      <c r="Y166" s="289"/>
      <c r="Z166" s="289"/>
      <c r="AA166" s="289"/>
      <c r="AB166" s="289"/>
      <c r="AC166" s="289"/>
      <c r="AD166" s="289"/>
      <c r="AE166" s="289"/>
      <c r="AF166" s="289"/>
      <c r="AG166" s="289"/>
      <c r="AH166" s="289"/>
      <c r="AI166" s="289"/>
      <c r="AJ166" s="289"/>
      <c r="AK166" s="289"/>
      <c r="AL166" s="289"/>
      <c r="AM166" s="289"/>
      <c r="AN166" s="289"/>
      <c r="AO166" s="289"/>
      <c r="AP166" s="289"/>
      <c r="AQ166" s="289"/>
    </row>
    <row r="167" spans="10:43" ht="15.75" customHeight="1" x14ac:dyDescent="0.2">
      <c r="Q167" s="289"/>
      <c r="R167" s="289"/>
      <c r="S167" s="289"/>
      <c r="T167" s="289"/>
      <c r="U167" s="289"/>
      <c r="V167" s="289"/>
      <c r="W167" s="289"/>
      <c r="X167" s="289"/>
      <c r="Y167" s="289"/>
      <c r="Z167" s="289"/>
      <c r="AA167" s="289"/>
      <c r="AB167" s="289"/>
      <c r="AC167" s="289"/>
      <c r="AD167" s="289"/>
      <c r="AE167" s="289"/>
      <c r="AF167" s="289"/>
      <c r="AG167" s="289"/>
      <c r="AH167" s="289"/>
      <c r="AI167" s="289"/>
      <c r="AJ167" s="289"/>
      <c r="AK167" s="289"/>
      <c r="AL167" s="289"/>
      <c r="AM167" s="289"/>
      <c r="AN167" s="289"/>
      <c r="AO167" s="289"/>
      <c r="AP167" s="289"/>
      <c r="AQ167" s="289"/>
    </row>
    <row r="168" spans="10:43" ht="12.75" x14ac:dyDescent="0.2">
      <c r="J168" s="137"/>
      <c r="K168" s="266"/>
    </row>
  </sheetData>
  <mergeCells count="166">
    <mergeCell ref="D10:E10"/>
    <mergeCell ref="B13:B14"/>
    <mergeCell ref="F14:L14"/>
    <mergeCell ref="AQ13:AX13"/>
    <mergeCell ref="B2:H2"/>
    <mergeCell ref="F10:H10"/>
    <mergeCell ref="I2:N2"/>
    <mergeCell ref="I3:N3"/>
    <mergeCell ref="I4:N10"/>
    <mergeCell ref="AY13:BF13"/>
    <mergeCell ref="BG13:BN13"/>
    <mergeCell ref="J15:K17"/>
    <mergeCell ref="L15:L17"/>
    <mergeCell ref="G18:H20"/>
    <mergeCell ref="I18:I20"/>
    <mergeCell ref="B15:B20"/>
    <mergeCell ref="C15:C20"/>
    <mergeCell ref="D15:D20"/>
    <mergeCell ref="F15:F20"/>
    <mergeCell ref="G15:G17"/>
    <mergeCell ref="H15:I17"/>
    <mergeCell ref="S13:Z13"/>
    <mergeCell ref="AA13:AH13"/>
    <mergeCell ref="AI13:AP13"/>
    <mergeCell ref="S14:Z38"/>
    <mergeCell ref="S39:Z39"/>
    <mergeCell ref="AA39:AH39"/>
    <mergeCell ref="AI39:AP39"/>
    <mergeCell ref="AQ39:AX39"/>
    <mergeCell ref="B23:B28"/>
    <mergeCell ref="B21:B22"/>
    <mergeCell ref="J18:K20"/>
    <mergeCell ref="L18:L20"/>
    <mergeCell ref="C21:L21"/>
    <mergeCell ref="M21:M22"/>
    <mergeCell ref="M13:M14"/>
    <mergeCell ref="N13:O13"/>
    <mergeCell ref="P13:P14"/>
    <mergeCell ref="Q13:R13"/>
    <mergeCell ref="C13:L13"/>
    <mergeCell ref="AA14:AH38"/>
    <mergeCell ref="AI14:AP38"/>
    <mergeCell ref="AQ14:AX38"/>
    <mergeCell ref="AY14:BF38"/>
    <mergeCell ref="BG14:BN38"/>
    <mergeCell ref="L30:Q30"/>
    <mergeCell ref="N21:O21"/>
    <mergeCell ref="P21:P22"/>
    <mergeCell ref="Q21:R21"/>
    <mergeCell ref="F22:L22"/>
    <mergeCell ref="C23:C28"/>
    <mergeCell ref="G23:G25"/>
    <mergeCell ref="H23:I25"/>
    <mergeCell ref="J23:K25"/>
    <mergeCell ref="L23:L25"/>
    <mergeCell ref="D23:D28"/>
    <mergeCell ref="F23:F28"/>
    <mergeCell ref="G26:H28"/>
    <mergeCell ref="I26:I28"/>
    <mergeCell ref="J26:K28"/>
    <mergeCell ref="L26:L28"/>
    <mergeCell ref="B30:F30"/>
    <mergeCell ref="G30:K30"/>
    <mergeCell ref="AQ40:AX64"/>
    <mergeCell ref="AY40:BF64"/>
    <mergeCell ref="BG40:BN64"/>
    <mergeCell ref="E60:E61"/>
    <mergeCell ref="F60:F61"/>
    <mergeCell ref="J59:O59"/>
    <mergeCell ref="G60:G61"/>
    <mergeCell ref="J60:L60"/>
    <mergeCell ref="M60:M61"/>
    <mergeCell ref="N60:N61"/>
    <mergeCell ref="O60:O61"/>
    <mergeCell ref="H60:H61"/>
    <mergeCell ref="I60:I61"/>
    <mergeCell ref="B31:F56"/>
    <mergeCell ref="B60:B61"/>
    <mergeCell ref="C60:C61"/>
    <mergeCell ref="D60:D61"/>
    <mergeCell ref="G31:K56"/>
    <mergeCell ref="L31:Q56"/>
    <mergeCell ref="S40:Z64"/>
    <mergeCell ref="AA40:AH64"/>
    <mergeCell ref="AI40:AP64"/>
    <mergeCell ref="AY39:BF39"/>
    <mergeCell ref="BG39:BN39"/>
    <mergeCell ref="J76:O76"/>
    <mergeCell ref="B77:B78"/>
    <mergeCell ref="C77:C78"/>
    <mergeCell ref="D77:D78"/>
    <mergeCell ref="E77:E78"/>
    <mergeCell ref="H77:H78"/>
    <mergeCell ref="I77:I78"/>
    <mergeCell ref="F77:F78"/>
    <mergeCell ref="G77:G78"/>
    <mergeCell ref="J77:L77"/>
    <mergeCell ref="M77:M78"/>
    <mergeCell ref="B94:B95"/>
    <mergeCell ref="C94:C95"/>
    <mergeCell ref="D94:D95"/>
    <mergeCell ref="E94:E95"/>
    <mergeCell ref="F94:F95"/>
    <mergeCell ref="I111:I112"/>
    <mergeCell ref="J111:L111"/>
    <mergeCell ref="M111:M112"/>
    <mergeCell ref="N111:N112"/>
    <mergeCell ref="J144:O144"/>
    <mergeCell ref="B111:B112"/>
    <mergeCell ref="C111:C112"/>
    <mergeCell ref="D111:D112"/>
    <mergeCell ref="E111:E112"/>
    <mergeCell ref="F111:F112"/>
    <mergeCell ref="G111:G112"/>
    <mergeCell ref="H111:H112"/>
    <mergeCell ref="I128:I129"/>
    <mergeCell ref="J128:L128"/>
    <mergeCell ref="M128:M129"/>
    <mergeCell ref="N128:N129"/>
    <mergeCell ref="O128:O129"/>
    <mergeCell ref="B128:B129"/>
    <mergeCell ref="C128:C129"/>
    <mergeCell ref="D128:D129"/>
    <mergeCell ref="E128:E129"/>
    <mergeCell ref="F128:F129"/>
    <mergeCell ref="G128:G129"/>
    <mergeCell ref="H128:H129"/>
    <mergeCell ref="I145:I146"/>
    <mergeCell ref="J145:L145"/>
    <mergeCell ref="M145:M146"/>
    <mergeCell ref="N145:N146"/>
    <mergeCell ref="O145:O146"/>
    <mergeCell ref="B145:B146"/>
    <mergeCell ref="C145:C146"/>
    <mergeCell ref="D145:D146"/>
    <mergeCell ref="E145:E146"/>
    <mergeCell ref="F145:F146"/>
    <mergeCell ref="G145:G146"/>
    <mergeCell ref="H145:H146"/>
    <mergeCell ref="Q100:Z130"/>
    <mergeCell ref="Q133:Y133"/>
    <mergeCell ref="Q134:Q135"/>
    <mergeCell ref="R134:U134"/>
    <mergeCell ref="V134:Y134"/>
    <mergeCell ref="Z134:AC134"/>
    <mergeCell ref="AB144:AC144"/>
    <mergeCell ref="Q67:Z67"/>
    <mergeCell ref="AA67:AJ67"/>
    <mergeCell ref="Q68:Z98"/>
    <mergeCell ref="AA68:AJ98"/>
    <mergeCell ref="Q99:Z99"/>
    <mergeCell ref="AA99:AJ99"/>
    <mergeCell ref="AA100:AJ130"/>
    <mergeCell ref="J93:O93"/>
    <mergeCell ref="J110:O110"/>
    <mergeCell ref="J127:O127"/>
    <mergeCell ref="N77:N78"/>
    <mergeCell ref="O77:O78"/>
    <mergeCell ref="G94:G95"/>
    <mergeCell ref="H94:H95"/>
    <mergeCell ref="I94:I95"/>
    <mergeCell ref="J94:L94"/>
    <mergeCell ref="M94:M95"/>
    <mergeCell ref="N94:N95"/>
    <mergeCell ref="O94:O95"/>
    <mergeCell ref="O111:O112"/>
  </mergeCells>
  <hyperlinks>
    <hyperlink ref="I3" r:id="rId1"/>
  </hyperlinks>
  <pageMargins left="0.7" right="0.7" top="0.75" bottom="0.75" header="0.3" footer="0.3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Comparación de espectros</vt:lpstr>
      <vt:lpstr>Filtrado de caracteristicas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2023-08-07T22:25:34Z</dcterms:modified>
</cp:coreProperties>
</file>