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OneDrive - Grupo EPM\BACKUP CAMBIO PC\Documentos\POSGRADO\Especialización en sistemas de distribución\Material clase\Ciclo 3\Monografía III\"/>
    </mc:Choice>
  </mc:AlternateContent>
  <xr:revisionPtr revIDLastSave="0" documentId="13_ncr:1_{48BC3DF5-3437-48A0-997F-C4F85931D57C}" xr6:coauthVersionLast="43" xr6:coauthVersionMax="43" xr10:uidLastSave="{00000000-0000-0000-0000-000000000000}"/>
  <bookViews>
    <workbookView xWindow="-120" yWindow="-120" windowWidth="29040" windowHeight="15840" xr2:uid="{FDFF4B4C-E0CB-4D1C-9FE2-826C03C040DA}"/>
  </bookViews>
  <sheets>
    <sheet name="Dinámica" sheetId="10" r:id="rId1"/>
    <sheet name="Municipios" sheetId="1" r:id="rId2"/>
    <sheet name="Cobertura celular" sheetId="6" r:id="rId3"/>
    <sheet name="Medidor" sheetId="8" r:id="rId4"/>
    <sheet name="HES" sheetId="11" r:id="rId5"/>
    <sheet name="Usuario" sheetId="9" r:id="rId6"/>
    <sheet name="MDMS" sheetId="12" r:id="rId7"/>
  </sheets>
  <definedNames>
    <definedName name="_xlnm._FilterDatabase" localSheetId="2" hidden="1">'Cobertura celular'!$A$2:$Q$829</definedName>
    <definedName name="_xlnm._FilterDatabase" localSheetId="4" hidden="1">HES!$A$1:$C$1</definedName>
    <definedName name="_xlnm._FilterDatabase" localSheetId="3" hidden="1">Medidor!$A$1:$C$70</definedName>
    <definedName name="_xlnm._FilterDatabase" localSheetId="1" hidden="1">Municipios!$C$1:$F$102</definedName>
    <definedName name="_xlnm._FilterDatabase" localSheetId="5" hidden="1">Usuario!$A$1:$F$79</definedName>
  </definedNames>
  <calcPr calcId="191029"/>
  <pivotCaches>
    <pivotCache cacheId="321" r:id="rId8"/>
    <pivotCache cacheId="322" r:id="rId9"/>
    <pivotCache cacheId="323" r:id="rId10"/>
    <pivotCache cacheId="324" r:id="rId11"/>
    <pivotCache cacheId="325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9" l="1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2" i="9"/>
  <c r="T4" i="6"/>
  <c r="U4" i="6"/>
  <c r="V4" i="6"/>
  <c r="T5" i="6"/>
  <c r="U5" i="6"/>
  <c r="V5" i="6"/>
  <c r="T6" i="6"/>
  <c r="U6" i="6"/>
  <c r="V6" i="6"/>
  <c r="T7" i="6"/>
  <c r="U7" i="6"/>
  <c r="V7" i="6"/>
  <c r="T8" i="6"/>
  <c r="U8" i="6"/>
  <c r="V8" i="6"/>
  <c r="T9" i="6"/>
  <c r="U9" i="6"/>
  <c r="V9" i="6"/>
  <c r="T10" i="6"/>
  <c r="U10" i="6"/>
  <c r="V10" i="6"/>
  <c r="T11" i="6"/>
  <c r="U11" i="6"/>
  <c r="V11" i="6"/>
  <c r="T12" i="6"/>
  <c r="U12" i="6"/>
  <c r="V12" i="6"/>
  <c r="T13" i="6"/>
  <c r="U13" i="6"/>
  <c r="V13" i="6"/>
  <c r="T14" i="6"/>
  <c r="U14" i="6"/>
  <c r="V14" i="6"/>
  <c r="T15" i="6"/>
  <c r="U15" i="6"/>
  <c r="V15" i="6"/>
  <c r="T16" i="6"/>
  <c r="U16" i="6"/>
  <c r="V16" i="6"/>
  <c r="T17" i="6"/>
  <c r="U17" i="6"/>
  <c r="V17" i="6"/>
  <c r="T18" i="6"/>
  <c r="U18" i="6"/>
  <c r="V18" i="6"/>
  <c r="T19" i="6"/>
  <c r="U19" i="6"/>
  <c r="V19" i="6"/>
  <c r="T20" i="6"/>
  <c r="U20" i="6"/>
  <c r="V20" i="6"/>
  <c r="T21" i="6"/>
  <c r="U21" i="6"/>
  <c r="V21" i="6"/>
  <c r="T22" i="6"/>
  <c r="U22" i="6"/>
  <c r="V22" i="6"/>
  <c r="T23" i="6"/>
  <c r="U23" i="6"/>
  <c r="V23" i="6"/>
  <c r="T24" i="6"/>
  <c r="U24" i="6"/>
  <c r="V24" i="6"/>
  <c r="T25" i="6"/>
  <c r="U25" i="6"/>
  <c r="V25" i="6"/>
  <c r="T26" i="6"/>
  <c r="U26" i="6"/>
  <c r="V26" i="6"/>
  <c r="T27" i="6"/>
  <c r="U27" i="6"/>
  <c r="V27" i="6"/>
  <c r="T28" i="6"/>
  <c r="U28" i="6"/>
  <c r="V28" i="6"/>
  <c r="T29" i="6"/>
  <c r="U29" i="6"/>
  <c r="V29" i="6"/>
  <c r="T30" i="6"/>
  <c r="U30" i="6"/>
  <c r="V30" i="6"/>
  <c r="T31" i="6"/>
  <c r="U31" i="6"/>
  <c r="V31" i="6"/>
  <c r="T32" i="6"/>
  <c r="U32" i="6"/>
  <c r="V32" i="6"/>
  <c r="T33" i="6"/>
  <c r="U33" i="6"/>
  <c r="V33" i="6"/>
  <c r="T34" i="6"/>
  <c r="U34" i="6"/>
  <c r="V34" i="6"/>
  <c r="T35" i="6"/>
  <c r="U35" i="6"/>
  <c r="V35" i="6"/>
  <c r="T36" i="6"/>
  <c r="U36" i="6"/>
  <c r="V36" i="6"/>
  <c r="T37" i="6"/>
  <c r="U37" i="6"/>
  <c r="V37" i="6"/>
  <c r="T38" i="6"/>
  <c r="U38" i="6"/>
  <c r="V38" i="6"/>
  <c r="T39" i="6"/>
  <c r="U39" i="6"/>
  <c r="V39" i="6"/>
  <c r="T40" i="6"/>
  <c r="U40" i="6"/>
  <c r="V40" i="6"/>
  <c r="T41" i="6"/>
  <c r="U41" i="6"/>
  <c r="V41" i="6"/>
  <c r="T42" i="6"/>
  <c r="U42" i="6"/>
  <c r="V42" i="6"/>
  <c r="T43" i="6"/>
  <c r="U43" i="6"/>
  <c r="V43" i="6"/>
  <c r="T44" i="6"/>
  <c r="U44" i="6"/>
  <c r="V44" i="6"/>
  <c r="T45" i="6"/>
  <c r="U45" i="6"/>
  <c r="V45" i="6"/>
  <c r="T46" i="6"/>
  <c r="U46" i="6"/>
  <c r="V46" i="6"/>
  <c r="T47" i="6"/>
  <c r="U47" i="6"/>
  <c r="V47" i="6"/>
  <c r="T48" i="6"/>
  <c r="U48" i="6"/>
  <c r="V48" i="6"/>
  <c r="T49" i="6"/>
  <c r="U49" i="6"/>
  <c r="V49" i="6"/>
  <c r="T50" i="6"/>
  <c r="U50" i="6"/>
  <c r="V50" i="6"/>
  <c r="T51" i="6"/>
  <c r="U51" i="6"/>
  <c r="V51" i="6"/>
  <c r="T52" i="6"/>
  <c r="U52" i="6"/>
  <c r="V52" i="6"/>
  <c r="T53" i="6"/>
  <c r="U53" i="6"/>
  <c r="V53" i="6"/>
  <c r="T54" i="6"/>
  <c r="U54" i="6"/>
  <c r="V54" i="6"/>
  <c r="T55" i="6"/>
  <c r="U55" i="6"/>
  <c r="V55" i="6"/>
  <c r="T56" i="6"/>
  <c r="U56" i="6"/>
  <c r="V56" i="6"/>
  <c r="T57" i="6"/>
  <c r="U57" i="6"/>
  <c r="V57" i="6"/>
  <c r="T58" i="6"/>
  <c r="U58" i="6"/>
  <c r="V58" i="6"/>
  <c r="T59" i="6"/>
  <c r="U59" i="6"/>
  <c r="V59" i="6"/>
  <c r="T60" i="6"/>
  <c r="U60" i="6"/>
  <c r="V60" i="6"/>
  <c r="T61" i="6"/>
  <c r="U61" i="6"/>
  <c r="V61" i="6"/>
  <c r="T62" i="6"/>
  <c r="U62" i="6"/>
  <c r="V62" i="6"/>
  <c r="T63" i="6"/>
  <c r="U63" i="6"/>
  <c r="V63" i="6"/>
  <c r="T64" i="6"/>
  <c r="U64" i="6"/>
  <c r="V64" i="6"/>
  <c r="T65" i="6"/>
  <c r="U65" i="6"/>
  <c r="V65" i="6"/>
  <c r="T66" i="6"/>
  <c r="U66" i="6"/>
  <c r="V66" i="6"/>
  <c r="T67" i="6"/>
  <c r="U67" i="6"/>
  <c r="V67" i="6"/>
  <c r="T68" i="6"/>
  <c r="U68" i="6"/>
  <c r="V68" i="6"/>
  <c r="T69" i="6"/>
  <c r="U69" i="6"/>
  <c r="V69" i="6"/>
  <c r="T70" i="6"/>
  <c r="U70" i="6"/>
  <c r="V70" i="6"/>
  <c r="T71" i="6"/>
  <c r="U71" i="6"/>
  <c r="V71" i="6"/>
  <c r="T72" i="6"/>
  <c r="U72" i="6"/>
  <c r="V72" i="6"/>
  <c r="T73" i="6"/>
  <c r="U73" i="6"/>
  <c r="V73" i="6"/>
  <c r="T74" i="6"/>
  <c r="U74" i="6"/>
  <c r="V74" i="6"/>
  <c r="T75" i="6"/>
  <c r="U75" i="6"/>
  <c r="V75" i="6"/>
  <c r="T76" i="6"/>
  <c r="U76" i="6"/>
  <c r="V76" i="6"/>
  <c r="T77" i="6"/>
  <c r="U77" i="6"/>
  <c r="V77" i="6"/>
  <c r="T78" i="6"/>
  <c r="U78" i="6"/>
  <c r="V78" i="6"/>
  <c r="T79" i="6"/>
  <c r="U79" i="6"/>
  <c r="V79" i="6"/>
  <c r="T80" i="6"/>
  <c r="U80" i="6"/>
  <c r="V80" i="6"/>
  <c r="T81" i="6"/>
  <c r="U81" i="6"/>
  <c r="V81" i="6"/>
  <c r="T82" i="6"/>
  <c r="U82" i="6"/>
  <c r="V82" i="6"/>
  <c r="T83" i="6"/>
  <c r="U83" i="6"/>
  <c r="V83" i="6"/>
  <c r="T84" i="6"/>
  <c r="U84" i="6"/>
  <c r="V84" i="6"/>
  <c r="T85" i="6"/>
  <c r="U85" i="6"/>
  <c r="V85" i="6"/>
  <c r="T86" i="6"/>
  <c r="U86" i="6"/>
  <c r="V86" i="6"/>
  <c r="T87" i="6"/>
  <c r="U87" i="6"/>
  <c r="V87" i="6"/>
  <c r="T88" i="6"/>
  <c r="U88" i="6"/>
  <c r="V88" i="6"/>
  <c r="T89" i="6"/>
  <c r="U89" i="6"/>
  <c r="V89" i="6"/>
  <c r="T90" i="6"/>
  <c r="U90" i="6"/>
  <c r="V90" i="6"/>
  <c r="T91" i="6"/>
  <c r="U91" i="6"/>
  <c r="V91" i="6"/>
  <c r="T92" i="6"/>
  <c r="U92" i="6"/>
  <c r="V92" i="6"/>
  <c r="T93" i="6"/>
  <c r="U93" i="6"/>
  <c r="V93" i="6"/>
  <c r="T94" i="6"/>
  <c r="U94" i="6"/>
  <c r="V94" i="6"/>
  <c r="T95" i="6"/>
  <c r="U95" i="6"/>
  <c r="V95" i="6"/>
  <c r="T96" i="6"/>
  <c r="U96" i="6"/>
  <c r="V96" i="6"/>
  <c r="T97" i="6"/>
  <c r="U97" i="6"/>
  <c r="V97" i="6"/>
  <c r="T98" i="6"/>
  <c r="U98" i="6"/>
  <c r="V98" i="6"/>
  <c r="T99" i="6"/>
  <c r="U99" i="6"/>
  <c r="V99" i="6"/>
  <c r="T100" i="6"/>
  <c r="U100" i="6"/>
  <c r="V100" i="6"/>
  <c r="T101" i="6"/>
  <c r="U101" i="6"/>
  <c r="V101" i="6"/>
  <c r="T102" i="6"/>
  <c r="U102" i="6"/>
  <c r="V102" i="6"/>
  <c r="T103" i="6"/>
  <c r="U103" i="6"/>
  <c r="V103" i="6"/>
  <c r="T104" i="6"/>
  <c r="U104" i="6"/>
  <c r="V104" i="6"/>
  <c r="T105" i="6"/>
  <c r="U105" i="6"/>
  <c r="V105" i="6"/>
  <c r="T106" i="6"/>
  <c r="U106" i="6"/>
  <c r="V106" i="6"/>
  <c r="T107" i="6"/>
  <c r="U107" i="6"/>
  <c r="V107" i="6"/>
  <c r="T108" i="6"/>
  <c r="U108" i="6"/>
  <c r="V108" i="6"/>
  <c r="T109" i="6"/>
  <c r="U109" i="6"/>
  <c r="V109" i="6"/>
  <c r="T110" i="6"/>
  <c r="U110" i="6"/>
  <c r="V110" i="6"/>
  <c r="T111" i="6"/>
  <c r="U111" i="6"/>
  <c r="V111" i="6"/>
  <c r="T112" i="6"/>
  <c r="U112" i="6"/>
  <c r="V112" i="6"/>
  <c r="T113" i="6"/>
  <c r="U113" i="6"/>
  <c r="V113" i="6"/>
  <c r="T114" i="6"/>
  <c r="U114" i="6"/>
  <c r="V114" i="6"/>
  <c r="T115" i="6"/>
  <c r="U115" i="6"/>
  <c r="V115" i="6"/>
  <c r="T116" i="6"/>
  <c r="U116" i="6"/>
  <c r="V116" i="6"/>
  <c r="T117" i="6"/>
  <c r="U117" i="6"/>
  <c r="V117" i="6"/>
  <c r="T118" i="6"/>
  <c r="U118" i="6"/>
  <c r="V118" i="6"/>
  <c r="T119" i="6"/>
  <c r="U119" i="6"/>
  <c r="V119" i="6"/>
  <c r="T120" i="6"/>
  <c r="U120" i="6"/>
  <c r="V120" i="6"/>
  <c r="T121" i="6"/>
  <c r="U121" i="6"/>
  <c r="V121" i="6"/>
  <c r="T122" i="6"/>
  <c r="U122" i="6"/>
  <c r="V122" i="6"/>
  <c r="T123" i="6"/>
  <c r="U123" i="6"/>
  <c r="V123" i="6"/>
  <c r="T124" i="6"/>
  <c r="U124" i="6"/>
  <c r="V124" i="6"/>
  <c r="T125" i="6"/>
  <c r="U125" i="6"/>
  <c r="V125" i="6"/>
  <c r="T126" i="6"/>
  <c r="U126" i="6"/>
  <c r="V126" i="6"/>
  <c r="T127" i="6"/>
  <c r="U127" i="6"/>
  <c r="V127" i="6"/>
  <c r="T128" i="6"/>
  <c r="U128" i="6"/>
  <c r="V128" i="6"/>
  <c r="T129" i="6"/>
  <c r="U129" i="6"/>
  <c r="V129" i="6"/>
  <c r="T130" i="6"/>
  <c r="U130" i="6"/>
  <c r="V130" i="6"/>
  <c r="T131" i="6"/>
  <c r="U131" i="6"/>
  <c r="V131" i="6"/>
  <c r="T132" i="6"/>
  <c r="U132" i="6"/>
  <c r="V132" i="6"/>
  <c r="T133" i="6"/>
  <c r="U133" i="6"/>
  <c r="V133" i="6"/>
  <c r="T134" i="6"/>
  <c r="U134" i="6"/>
  <c r="V134" i="6"/>
  <c r="T135" i="6"/>
  <c r="U135" i="6"/>
  <c r="V135" i="6"/>
  <c r="T136" i="6"/>
  <c r="U136" i="6"/>
  <c r="V136" i="6"/>
  <c r="T137" i="6"/>
  <c r="U137" i="6"/>
  <c r="V137" i="6"/>
  <c r="T138" i="6"/>
  <c r="U138" i="6"/>
  <c r="V138" i="6"/>
  <c r="T139" i="6"/>
  <c r="U139" i="6"/>
  <c r="V139" i="6"/>
  <c r="T140" i="6"/>
  <c r="U140" i="6"/>
  <c r="V140" i="6"/>
  <c r="T141" i="6"/>
  <c r="U141" i="6"/>
  <c r="V141" i="6"/>
  <c r="T142" i="6"/>
  <c r="U142" i="6"/>
  <c r="V142" i="6"/>
  <c r="T143" i="6"/>
  <c r="U143" i="6"/>
  <c r="V143" i="6"/>
  <c r="T144" i="6"/>
  <c r="U144" i="6"/>
  <c r="V144" i="6"/>
  <c r="T145" i="6"/>
  <c r="U145" i="6"/>
  <c r="V145" i="6"/>
  <c r="T146" i="6"/>
  <c r="U146" i="6"/>
  <c r="V146" i="6"/>
  <c r="T147" i="6"/>
  <c r="U147" i="6"/>
  <c r="V147" i="6"/>
  <c r="T148" i="6"/>
  <c r="U148" i="6"/>
  <c r="V148" i="6"/>
  <c r="T149" i="6"/>
  <c r="U149" i="6"/>
  <c r="V149" i="6"/>
  <c r="T150" i="6"/>
  <c r="U150" i="6"/>
  <c r="V150" i="6"/>
  <c r="T151" i="6"/>
  <c r="U151" i="6"/>
  <c r="V151" i="6"/>
  <c r="T152" i="6"/>
  <c r="U152" i="6"/>
  <c r="V152" i="6"/>
  <c r="T153" i="6"/>
  <c r="U153" i="6"/>
  <c r="V153" i="6"/>
  <c r="T154" i="6"/>
  <c r="U154" i="6"/>
  <c r="V154" i="6"/>
  <c r="T155" i="6"/>
  <c r="U155" i="6"/>
  <c r="V155" i="6"/>
  <c r="T156" i="6"/>
  <c r="U156" i="6"/>
  <c r="V156" i="6"/>
  <c r="T157" i="6"/>
  <c r="U157" i="6"/>
  <c r="V157" i="6"/>
  <c r="T158" i="6"/>
  <c r="U158" i="6"/>
  <c r="V158" i="6"/>
  <c r="T159" i="6"/>
  <c r="U159" i="6"/>
  <c r="V159" i="6"/>
  <c r="T160" i="6"/>
  <c r="U160" i="6"/>
  <c r="V160" i="6"/>
  <c r="T161" i="6"/>
  <c r="U161" i="6"/>
  <c r="V161" i="6"/>
  <c r="T162" i="6"/>
  <c r="U162" i="6"/>
  <c r="V162" i="6"/>
  <c r="T163" i="6"/>
  <c r="U163" i="6"/>
  <c r="V163" i="6"/>
  <c r="T164" i="6"/>
  <c r="U164" i="6"/>
  <c r="V164" i="6"/>
  <c r="T165" i="6"/>
  <c r="U165" i="6"/>
  <c r="V165" i="6"/>
  <c r="T166" i="6"/>
  <c r="U166" i="6"/>
  <c r="V166" i="6"/>
  <c r="T167" i="6"/>
  <c r="U167" i="6"/>
  <c r="V167" i="6"/>
  <c r="T168" i="6"/>
  <c r="U168" i="6"/>
  <c r="V168" i="6"/>
  <c r="T169" i="6"/>
  <c r="U169" i="6"/>
  <c r="V169" i="6"/>
  <c r="T170" i="6"/>
  <c r="U170" i="6"/>
  <c r="V170" i="6"/>
  <c r="T171" i="6"/>
  <c r="U171" i="6"/>
  <c r="V171" i="6"/>
  <c r="T172" i="6"/>
  <c r="U172" i="6"/>
  <c r="V172" i="6"/>
  <c r="T173" i="6"/>
  <c r="U173" i="6"/>
  <c r="V173" i="6"/>
  <c r="T174" i="6"/>
  <c r="U174" i="6"/>
  <c r="V174" i="6"/>
  <c r="T175" i="6"/>
  <c r="U175" i="6"/>
  <c r="V175" i="6"/>
  <c r="T176" i="6"/>
  <c r="U176" i="6"/>
  <c r="V176" i="6"/>
  <c r="T177" i="6"/>
  <c r="U177" i="6"/>
  <c r="V177" i="6"/>
  <c r="T178" i="6"/>
  <c r="U178" i="6"/>
  <c r="V178" i="6"/>
  <c r="T179" i="6"/>
  <c r="U179" i="6"/>
  <c r="V179" i="6"/>
  <c r="T180" i="6"/>
  <c r="U180" i="6"/>
  <c r="V180" i="6"/>
  <c r="T181" i="6"/>
  <c r="U181" i="6"/>
  <c r="V181" i="6"/>
  <c r="T182" i="6"/>
  <c r="U182" i="6"/>
  <c r="V182" i="6"/>
  <c r="T183" i="6"/>
  <c r="U183" i="6"/>
  <c r="V183" i="6"/>
  <c r="T184" i="6"/>
  <c r="U184" i="6"/>
  <c r="V184" i="6"/>
  <c r="T185" i="6"/>
  <c r="U185" i="6"/>
  <c r="V185" i="6"/>
  <c r="T186" i="6"/>
  <c r="U186" i="6"/>
  <c r="V186" i="6"/>
  <c r="T187" i="6"/>
  <c r="U187" i="6"/>
  <c r="V187" i="6"/>
  <c r="T188" i="6"/>
  <c r="U188" i="6"/>
  <c r="V188" i="6"/>
  <c r="T189" i="6"/>
  <c r="U189" i="6"/>
  <c r="V189" i="6"/>
  <c r="T190" i="6"/>
  <c r="U190" i="6"/>
  <c r="V190" i="6"/>
  <c r="T191" i="6"/>
  <c r="U191" i="6"/>
  <c r="V191" i="6"/>
  <c r="T192" i="6"/>
  <c r="U192" i="6"/>
  <c r="V192" i="6"/>
  <c r="T193" i="6"/>
  <c r="U193" i="6"/>
  <c r="V193" i="6"/>
  <c r="T194" i="6"/>
  <c r="U194" i="6"/>
  <c r="V194" i="6"/>
  <c r="T195" i="6"/>
  <c r="U195" i="6"/>
  <c r="V195" i="6"/>
  <c r="T196" i="6"/>
  <c r="U196" i="6"/>
  <c r="V196" i="6"/>
  <c r="T197" i="6"/>
  <c r="U197" i="6"/>
  <c r="V197" i="6"/>
  <c r="T198" i="6"/>
  <c r="U198" i="6"/>
  <c r="V198" i="6"/>
  <c r="T199" i="6"/>
  <c r="U199" i="6"/>
  <c r="V199" i="6"/>
  <c r="T200" i="6"/>
  <c r="U200" i="6"/>
  <c r="V200" i="6"/>
  <c r="T201" i="6"/>
  <c r="U201" i="6"/>
  <c r="V201" i="6"/>
  <c r="T202" i="6"/>
  <c r="U202" i="6"/>
  <c r="V202" i="6"/>
  <c r="T203" i="6"/>
  <c r="U203" i="6"/>
  <c r="V203" i="6"/>
  <c r="T204" i="6"/>
  <c r="U204" i="6"/>
  <c r="V204" i="6"/>
  <c r="T205" i="6"/>
  <c r="U205" i="6"/>
  <c r="V205" i="6"/>
  <c r="T206" i="6"/>
  <c r="U206" i="6"/>
  <c r="V206" i="6"/>
  <c r="T207" i="6"/>
  <c r="U207" i="6"/>
  <c r="V207" i="6"/>
  <c r="T208" i="6"/>
  <c r="U208" i="6"/>
  <c r="V208" i="6"/>
  <c r="T209" i="6"/>
  <c r="U209" i="6"/>
  <c r="V209" i="6"/>
  <c r="T210" i="6"/>
  <c r="U210" i="6"/>
  <c r="V210" i="6"/>
  <c r="T211" i="6"/>
  <c r="U211" i="6"/>
  <c r="V211" i="6"/>
  <c r="T212" i="6"/>
  <c r="U212" i="6"/>
  <c r="V212" i="6"/>
  <c r="T213" i="6"/>
  <c r="U213" i="6"/>
  <c r="V213" i="6"/>
  <c r="T214" i="6"/>
  <c r="U214" i="6"/>
  <c r="V214" i="6"/>
  <c r="T215" i="6"/>
  <c r="U215" i="6"/>
  <c r="V215" i="6"/>
  <c r="T216" i="6"/>
  <c r="U216" i="6"/>
  <c r="V216" i="6"/>
  <c r="T217" i="6"/>
  <c r="U217" i="6"/>
  <c r="V217" i="6"/>
  <c r="T218" i="6"/>
  <c r="U218" i="6"/>
  <c r="V218" i="6"/>
  <c r="T219" i="6"/>
  <c r="U219" i="6"/>
  <c r="V219" i="6"/>
  <c r="T220" i="6"/>
  <c r="U220" i="6"/>
  <c r="V220" i="6"/>
  <c r="T221" i="6"/>
  <c r="U221" i="6"/>
  <c r="V221" i="6"/>
  <c r="T222" i="6"/>
  <c r="U222" i="6"/>
  <c r="V222" i="6"/>
  <c r="T223" i="6"/>
  <c r="U223" i="6"/>
  <c r="V223" i="6"/>
  <c r="T224" i="6"/>
  <c r="U224" i="6"/>
  <c r="V224" i="6"/>
  <c r="T225" i="6"/>
  <c r="U225" i="6"/>
  <c r="V225" i="6"/>
  <c r="T226" i="6"/>
  <c r="U226" i="6"/>
  <c r="V226" i="6"/>
  <c r="T227" i="6"/>
  <c r="U227" i="6"/>
  <c r="V227" i="6"/>
  <c r="T228" i="6"/>
  <c r="U228" i="6"/>
  <c r="V228" i="6"/>
  <c r="T229" i="6"/>
  <c r="U229" i="6"/>
  <c r="V229" i="6"/>
  <c r="T230" i="6"/>
  <c r="U230" i="6"/>
  <c r="V230" i="6"/>
  <c r="T231" i="6"/>
  <c r="U231" i="6"/>
  <c r="V231" i="6"/>
  <c r="T232" i="6"/>
  <c r="U232" i="6"/>
  <c r="V232" i="6"/>
  <c r="T233" i="6"/>
  <c r="U233" i="6"/>
  <c r="V233" i="6"/>
  <c r="T234" i="6"/>
  <c r="U234" i="6"/>
  <c r="V234" i="6"/>
  <c r="T235" i="6"/>
  <c r="U235" i="6"/>
  <c r="V235" i="6"/>
  <c r="T236" i="6"/>
  <c r="U236" i="6"/>
  <c r="V236" i="6"/>
  <c r="T237" i="6"/>
  <c r="U237" i="6"/>
  <c r="V237" i="6"/>
  <c r="T238" i="6"/>
  <c r="U238" i="6"/>
  <c r="V238" i="6"/>
  <c r="T239" i="6"/>
  <c r="U239" i="6"/>
  <c r="V239" i="6"/>
  <c r="T240" i="6"/>
  <c r="U240" i="6"/>
  <c r="V240" i="6"/>
  <c r="T241" i="6"/>
  <c r="U241" i="6"/>
  <c r="V241" i="6"/>
  <c r="T242" i="6"/>
  <c r="U242" i="6"/>
  <c r="V242" i="6"/>
  <c r="T243" i="6"/>
  <c r="U243" i="6"/>
  <c r="V243" i="6"/>
  <c r="T244" i="6"/>
  <c r="U244" i="6"/>
  <c r="V244" i="6"/>
  <c r="T245" i="6"/>
  <c r="U245" i="6"/>
  <c r="V245" i="6"/>
  <c r="T246" i="6"/>
  <c r="U246" i="6"/>
  <c r="V246" i="6"/>
  <c r="T247" i="6"/>
  <c r="U247" i="6"/>
  <c r="V247" i="6"/>
  <c r="T248" i="6"/>
  <c r="U248" i="6"/>
  <c r="V248" i="6"/>
  <c r="T249" i="6"/>
  <c r="U249" i="6"/>
  <c r="V249" i="6"/>
  <c r="T250" i="6"/>
  <c r="U250" i="6"/>
  <c r="V250" i="6"/>
  <c r="T251" i="6"/>
  <c r="U251" i="6"/>
  <c r="V251" i="6"/>
  <c r="T252" i="6"/>
  <c r="U252" i="6"/>
  <c r="V252" i="6"/>
  <c r="T253" i="6"/>
  <c r="U253" i="6"/>
  <c r="V253" i="6"/>
  <c r="T254" i="6"/>
  <c r="U254" i="6"/>
  <c r="V254" i="6"/>
  <c r="T255" i="6"/>
  <c r="U255" i="6"/>
  <c r="V255" i="6"/>
  <c r="T256" i="6"/>
  <c r="U256" i="6"/>
  <c r="V256" i="6"/>
  <c r="T257" i="6"/>
  <c r="U257" i="6"/>
  <c r="V257" i="6"/>
  <c r="T258" i="6"/>
  <c r="U258" i="6"/>
  <c r="V258" i="6"/>
  <c r="T259" i="6"/>
  <c r="U259" i="6"/>
  <c r="V259" i="6"/>
  <c r="T260" i="6"/>
  <c r="U260" i="6"/>
  <c r="V260" i="6"/>
  <c r="T261" i="6"/>
  <c r="U261" i="6"/>
  <c r="V261" i="6"/>
  <c r="T262" i="6"/>
  <c r="U262" i="6"/>
  <c r="V262" i="6"/>
  <c r="T263" i="6"/>
  <c r="U263" i="6"/>
  <c r="V263" i="6"/>
  <c r="T264" i="6"/>
  <c r="U264" i="6"/>
  <c r="V264" i="6"/>
  <c r="T265" i="6"/>
  <c r="U265" i="6"/>
  <c r="V265" i="6"/>
  <c r="T266" i="6"/>
  <c r="U266" i="6"/>
  <c r="V266" i="6"/>
  <c r="T267" i="6"/>
  <c r="U267" i="6"/>
  <c r="V267" i="6"/>
  <c r="T268" i="6"/>
  <c r="U268" i="6"/>
  <c r="V268" i="6"/>
  <c r="T269" i="6"/>
  <c r="U269" i="6"/>
  <c r="V269" i="6"/>
  <c r="T270" i="6"/>
  <c r="U270" i="6"/>
  <c r="V270" i="6"/>
  <c r="T271" i="6"/>
  <c r="U271" i="6"/>
  <c r="V271" i="6"/>
  <c r="T272" i="6"/>
  <c r="U272" i="6"/>
  <c r="V272" i="6"/>
  <c r="T273" i="6"/>
  <c r="U273" i="6"/>
  <c r="V273" i="6"/>
  <c r="T274" i="6"/>
  <c r="U274" i="6"/>
  <c r="V274" i="6"/>
  <c r="T275" i="6"/>
  <c r="U275" i="6"/>
  <c r="V275" i="6"/>
  <c r="T276" i="6"/>
  <c r="U276" i="6"/>
  <c r="V276" i="6"/>
  <c r="T277" i="6"/>
  <c r="U277" i="6"/>
  <c r="V277" i="6"/>
  <c r="T278" i="6"/>
  <c r="U278" i="6"/>
  <c r="V278" i="6"/>
  <c r="T279" i="6"/>
  <c r="U279" i="6"/>
  <c r="V279" i="6"/>
  <c r="T280" i="6"/>
  <c r="U280" i="6"/>
  <c r="V280" i="6"/>
  <c r="T281" i="6"/>
  <c r="U281" i="6"/>
  <c r="V281" i="6"/>
  <c r="T282" i="6"/>
  <c r="U282" i="6"/>
  <c r="V282" i="6"/>
  <c r="T283" i="6"/>
  <c r="U283" i="6"/>
  <c r="V283" i="6"/>
  <c r="T284" i="6"/>
  <c r="U284" i="6"/>
  <c r="V284" i="6"/>
  <c r="T285" i="6"/>
  <c r="U285" i="6"/>
  <c r="V285" i="6"/>
  <c r="T286" i="6"/>
  <c r="U286" i="6"/>
  <c r="V286" i="6"/>
  <c r="T287" i="6"/>
  <c r="U287" i="6"/>
  <c r="V287" i="6"/>
  <c r="T288" i="6"/>
  <c r="U288" i="6"/>
  <c r="V288" i="6"/>
  <c r="T289" i="6"/>
  <c r="U289" i="6"/>
  <c r="V289" i="6"/>
  <c r="T290" i="6"/>
  <c r="U290" i="6"/>
  <c r="V290" i="6"/>
  <c r="T291" i="6"/>
  <c r="U291" i="6"/>
  <c r="V291" i="6"/>
  <c r="T292" i="6"/>
  <c r="U292" i="6"/>
  <c r="V292" i="6"/>
  <c r="T293" i="6"/>
  <c r="U293" i="6"/>
  <c r="V293" i="6"/>
  <c r="T294" i="6"/>
  <c r="U294" i="6"/>
  <c r="V294" i="6"/>
  <c r="T295" i="6"/>
  <c r="U295" i="6"/>
  <c r="V295" i="6"/>
  <c r="T296" i="6"/>
  <c r="U296" i="6"/>
  <c r="V296" i="6"/>
  <c r="T297" i="6"/>
  <c r="U297" i="6"/>
  <c r="V297" i="6"/>
  <c r="T298" i="6"/>
  <c r="U298" i="6"/>
  <c r="V298" i="6"/>
  <c r="T299" i="6"/>
  <c r="U299" i="6"/>
  <c r="V299" i="6"/>
  <c r="T300" i="6"/>
  <c r="U300" i="6"/>
  <c r="V300" i="6"/>
  <c r="T301" i="6"/>
  <c r="U301" i="6"/>
  <c r="V301" i="6"/>
  <c r="T302" i="6"/>
  <c r="U302" i="6"/>
  <c r="V302" i="6"/>
  <c r="T303" i="6"/>
  <c r="U303" i="6"/>
  <c r="V303" i="6"/>
  <c r="T304" i="6"/>
  <c r="U304" i="6"/>
  <c r="V304" i="6"/>
  <c r="T305" i="6"/>
  <c r="U305" i="6"/>
  <c r="V305" i="6"/>
  <c r="T306" i="6"/>
  <c r="U306" i="6"/>
  <c r="V306" i="6"/>
  <c r="T307" i="6"/>
  <c r="U307" i="6"/>
  <c r="V307" i="6"/>
  <c r="T308" i="6"/>
  <c r="U308" i="6"/>
  <c r="V308" i="6"/>
  <c r="T309" i="6"/>
  <c r="U309" i="6"/>
  <c r="V309" i="6"/>
  <c r="T310" i="6"/>
  <c r="U310" i="6"/>
  <c r="V310" i="6"/>
  <c r="T311" i="6"/>
  <c r="U311" i="6"/>
  <c r="V311" i="6"/>
  <c r="T312" i="6"/>
  <c r="U312" i="6"/>
  <c r="V312" i="6"/>
  <c r="T313" i="6"/>
  <c r="U313" i="6"/>
  <c r="V313" i="6"/>
  <c r="T314" i="6"/>
  <c r="U314" i="6"/>
  <c r="V314" i="6"/>
  <c r="T315" i="6"/>
  <c r="U315" i="6"/>
  <c r="V315" i="6"/>
  <c r="T316" i="6"/>
  <c r="U316" i="6"/>
  <c r="V316" i="6"/>
  <c r="T317" i="6"/>
  <c r="U317" i="6"/>
  <c r="V317" i="6"/>
  <c r="T318" i="6"/>
  <c r="U318" i="6"/>
  <c r="V318" i="6"/>
  <c r="T319" i="6"/>
  <c r="U319" i="6"/>
  <c r="V319" i="6"/>
  <c r="T320" i="6"/>
  <c r="U320" i="6"/>
  <c r="V320" i="6"/>
  <c r="T321" i="6"/>
  <c r="U321" i="6"/>
  <c r="V321" i="6"/>
  <c r="T322" i="6"/>
  <c r="U322" i="6"/>
  <c r="V322" i="6"/>
  <c r="T323" i="6"/>
  <c r="U323" i="6"/>
  <c r="V323" i="6"/>
  <c r="T324" i="6"/>
  <c r="U324" i="6"/>
  <c r="V324" i="6"/>
  <c r="T325" i="6"/>
  <c r="U325" i="6"/>
  <c r="V325" i="6"/>
  <c r="T326" i="6"/>
  <c r="U326" i="6"/>
  <c r="V326" i="6"/>
  <c r="T327" i="6"/>
  <c r="U327" i="6"/>
  <c r="V327" i="6"/>
  <c r="T328" i="6"/>
  <c r="U328" i="6"/>
  <c r="V328" i="6"/>
  <c r="T329" i="6"/>
  <c r="U329" i="6"/>
  <c r="V329" i="6"/>
  <c r="T330" i="6"/>
  <c r="U330" i="6"/>
  <c r="V330" i="6"/>
  <c r="T331" i="6"/>
  <c r="U331" i="6"/>
  <c r="V331" i="6"/>
  <c r="T332" i="6"/>
  <c r="U332" i="6"/>
  <c r="V332" i="6"/>
  <c r="T333" i="6"/>
  <c r="U333" i="6"/>
  <c r="V333" i="6"/>
  <c r="T334" i="6"/>
  <c r="U334" i="6"/>
  <c r="V334" i="6"/>
  <c r="T335" i="6"/>
  <c r="U335" i="6"/>
  <c r="V335" i="6"/>
  <c r="T336" i="6"/>
  <c r="U336" i="6"/>
  <c r="V336" i="6"/>
  <c r="T337" i="6"/>
  <c r="U337" i="6"/>
  <c r="V337" i="6"/>
  <c r="T338" i="6"/>
  <c r="U338" i="6"/>
  <c r="V338" i="6"/>
  <c r="T339" i="6"/>
  <c r="U339" i="6"/>
  <c r="V339" i="6"/>
  <c r="T340" i="6"/>
  <c r="U340" i="6"/>
  <c r="V340" i="6"/>
  <c r="T341" i="6"/>
  <c r="U341" i="6"/>
  <c r="V341" i="6"/>
  <c r="T342" i="6"/>
  <c r="U342" i="6"/>
  <c r="V342" i="6"/>
  <c r="T343" i="6"/>
  <c r="U343" i="6"/>
  <c r="V343" i="6"/>
  <c r="T344" i="6"/>
  <c r="U344" i="6"/>
  <c r="V344" i="6"/>
  <c r="T345" i="6"/>
  <c r="U345" i="6"/>
  <c r="V345" i="6"/>
  <c r="T346" i="6"/>
  <c r="U346" i="6"/>
  <c r="V346" i="6"/>
  <c r="T347" i="6"/>
  <c r="U347" i="6"/>
  <c r="V347" i="6"/>
  <c r="T348" i="6"/>
  <c r="U348" i="6"/>
  <c r="V348" i="6"/>
  <c r="T349" i="6"/>
  <c r="U349" i="6"/>
  <c r="V349" i="6"/>
  <c r="T350" i="6"/>
  <c r="U350" i="6"/>
  <c r="V350" i="6"/>
  <c r="T351" i="6"/>
  <c r="U351" i="6"/>
  <c r="V351" i="6"/>
  <c r="T352" i="6"/>
  <c r="U352" i="6"/>
  <c r="V352" i="6"/>
  <c r="T353" i="6"/>
  <c r="U353" i="6"/>
  <c r="V353" i="6"/>
  <c r="T354" i="6"/>
  <c r="U354" i="6"/>
  <c r="V354" i="6"/>
  <c r="T355" i="6"/>
  <c r="U355" i="6"/>
  <c r="V355" i="6"/>
  <c r="T356" i="6"/>
  <c r="U356" i="6"/>
  <c r="V356" i="6"/>
  <c r="T357" i="6"/>
  <c r="U357" i="6"/>
  <c r="V357" i="6"/>
  <c r="T358" i="6"/>
  <c r="U358" i="6"/>
  <c r="V358" i="6"/>
  <c r="T359" i="6"/>
  <c r="U359" i="6"/>
  <c r="V359" i="6"/>
  <c r="T360" i="6"/>
  <c r="U360" i="6"/>
  <c r="V360" i="6"/>
  <c r="T361" i="6"/>
  <c r="U361" i="6"/>
  <c r="V361" i="6"/>
  <c r="T362" i="6"/>
  <c r="U362" i="6"/>
  <c r="V362" i="6"/>
  <c r="T363" i="6"/>
  <c r="U363" i="6"/>
  <c r="V363" i="6"/>
  <c r="T364" i="6"/>
  <c r="U364" i="6"/>
  <c r="V364" i="6"/>
  <c r="T365" i="6"/>
  <c r="U365" i="6"/>
  <c r="V365" i="6"/>
  <c r="T366" i="6"/>
  <c r="U366" i="6"/>
  <c r="V366" i="6"/>
  <c r="T367" i="6"/>
  <c r="U367" i="6"/>
  <c r="V367" i="6"/>
  <c r="T368" i="6"/>
  <c r="U368" i="6"/>
  <c r="V368" i="6"/>
  <c r="T369" i="6"/>
  <c r="U369" i="6"/>
  <c r="V369" i="6"/>
  <c r="T370" i="6"/>
  <c r="U370" i="6"/>
  <c r="V370" i="6"/>
  <c r="T371" i="6"/>
  <c r="U371" i="6"/>
  <c r="V371" i="6"/>
  <c r="T372" i="6"/>
  <c r="U372" i="6"/>
  <c r="V372" i="6"/>
  <c r="T373" i="6"/>
  <c r="U373" i="6"/>
  <c r="V373" i="6"/>
  <c r="T374" i="6"/>
  <c r="U374" i="6"/>
  <c r="V374" i="6"/>
  <c r="T375" i="6"/>
  <c r="U375" i="6"/>
  <c r="V375" i="6"/>
  <c r="T376" i="6"/>
  <c r="U376" i="6"/>
  <c r="V376" i="6"/>
  <c r="T377" i="6"/>
  <c r="U377" i="6"/>
  <c r="V377" i="6"/>
  <c r="T378" i="6"/>
  <c r="U378" i="6"/>
  <c r="V378" i="6"/>
  <c r="T379" i="6"/>
  <c r="U379" i="6"/>
  <c r="V379" i="6"/>
  <c r="T380" i="6"/>
  <c r="U380" i="6"/>
  <c r="V380" i="6"/>
  <c r="T381" i="6"/>
  <c r="U381" i="6"/>
  <c r="V381" i="6"/>
  <c r="T382" i="6"/>
  <c r="U382" i="6"/>
  <c r="V382" i="6"/>
  <c r="T383" i="6"/>
  <c r="U383" i="6"/>
  <c r="V383" i="6"/>
  <c r="T384" i="6"/>
  <c r="U384" i="6"/>
  <c r="V384" i="6"/>
  <c r="T385" i="6"/>
  <c r="U385" i="6"/>
  <c r="V385" i="6"/>
  <c r="T386" i="6"/>
  <c r="U386" i="6"/>
  <c r="V386" i="6"/>
  <c r="T387" i="6"/>
  <c r="U387" i="6"/>
  <c r="V387" i="6"/>
  <c r="T388" i="6"/>
  <c r="U388" i="6"/>
  <c r="V388" i="6"/>
  <c r="T389" i="6"/>
  <c r="U389" i="6"/>
  <c r="V389" i="6"/>
  <c r="T390" i="6"/>
  <c r="U390" i="6"/>
  <c r="V390" i="6"/>
  <c r="T391" i="6"/>
  <c r="U391" i="6"/>
  <c r="V391" i="6"/>
  <c r="T392" i="6"/>
  <c r="U392" i="6"/>
  <c r="V392" i="6"/>
  <c r="T393" i="6"/>
  <c r="U393" i="6"/>
  <c r="V393" i="6"/>
  <c r="T394" i="6"/>
  <c r="U394" i="6"/>
  <c r="V394" i="6"/>
  <c r="T395" i="6"/>
  <c r="U395" i="6"/>
  <c r="V395" i="6"/>
  <c r="T396" i="6"/>
  <c r="U396" i="6"/>
  <c r="V396" i="6"/>
  <c r="T397" i="6"/>
  <c r="U397" i="6"/>
  <c r="V397" i="6"/>
  <c r="T398" i="6"/>
  <c r="U398" i="6"/>
  <c r="V398" i="6"/>
  <c r="T399" i="6"/>
  <c r="U399" i="6"/>
  <c r="V399" i="6"/>
  <c r="T400" i="6"/>
  <c r="U400" i="6"/>
  <c r="V400" i="6"/>
  <c r="T401" i="6"/>
  <c r="U401" i="6"/>
  <c r="V401" i="6"/>
  <c r="T402" i="6"/>
  <c r="U402" i="6"/>
  <c r="V402" i="6"/>
  <c r="T403" i="6"/>
  <c r="U403" i="6"/>
  <c r="V403" i="6"/>
  <c r="T404" i="6"/>
  <c r="U404" i="6"/>
  <c r="V404" i="6"/>
  <c r="T405" i="6"/>
  <c r="U405" i="6"/>
  <c r="V405" i="6"/>
  <c r="T406" i="6"/>
  <c r="U406" i="6"/>
  <c r="V406" i="6"/>
  <c r="T407" i="6"/>
  <c r="U407" i="6"/>
  <c r="V407" i="6"/>
  <c r="T408" i="6"/>
  <c r="U408" i="6"/>
  <c r="V408" i="6"/>
  <c r="T409" i="6"/>
  <c r="U409" i="6"/>
  <c r="V409" i="6"/>
  <c r="T410" i="6"/>
  <c r="U410" i="6"/>
  <c r="V410" i="6"/>
  <c r="T411" i="6"/>
  <c r="U411" i="6"/>
  <c r="V411" i="6"/>
  <c r="T412" i="6"/>
  <c r="U412" i="6"/>
  <c r="V412" i="6"/>
  <c r="T413" i="6"/>
  <c r="U413" i="6"/>
  <c r="V413" i="6"/>
  <c r="T414" i="6"/>
  <c r="U414" i="6"/>
  <c r="V414" i="6"/>
  <c r="T415" i="6"/>
  <c r="U415" i="6"/>
  <c r="V415" i="6"/>
  <c r="T416" i="6"/>
  <c r="U416" i="6"/>
  <c r="V416" i="6"/>
  <c r="T417" i="6"/>
  <c r="U417" i="6"/>
  <c r="V417" i="6"/>
  <c r="T418" i="6"/>
  <c r="U418" i="6"/>
  <c r="V418" i="6"/>
  <c r="T419" i="6"/>
  <c r="U419" i="6"/>
  <c r="V419" i="6"/>
  <c r="T420" i="6"/>
  <c r="U420" i="6"/>
  <c r="V420" i="6"/>
  <c r="T421" i="6"/>
  <c r="U421" i="6"/>
  <c r="V421" i="6"/>
  <c r="T422" i="6"/>
  <c r="U422" i="6"/>
  <c r="V422" i="6"/>
  <c r="T423" i="6"/>
  <c r="U423" i="6"/>
  <c r="V423" i="6"/>
  <c r="T424" i="6"/>
  <c r="U424" i="6"/>
  <c r="V424" i="6"/>
  <c r="T425" i="6"/>
  <c r="U425" i="6"/>
  <c r="V425" i="6"/>
  <c r="T426" i="6"/>
  <c r="U426" i="6"/>
  <c r="V426" i="6"/>
  <c r="T427" i="6"/>
  <c r="U427" i="6"/>
  <c r="V427" i="6"/>
  <c r="T428" i="6"/>
  <c r="U428" i="6"/>
  <c r="V428" i="6"/>
  <c r="T429" i="6"/>
  <c r="U429" i="6"/>
  <c r="V429" i="6"/>
  <c r="T430" i="6"/>
  <c r="U430" i="6"/>
  <c r="V430" i="6"/>
  <c r="T431" i="6"/>
  <c r="U431" i="6"/>
  <c r="V431" i="6"/>
  <c r="T432" i="6"/>
  <c r="U432" i="6"/>
  <c r="V432" i="6"/>
  <c r="T433" i="6"/>
  <c r="U433" i="6"/>
  <c r="V433" i="6"/>
  <c r="T434" i="6"/>
  <c r="U434" i="6"/>
  <c r="V434" i="6"/>
  <c r="T435" i="6"/>
  <c r="U435" i="6"/>
  <c r="V435" i="6"/>
  <c r="T436" i="6"/>
  <c r="U436" i="6"/>
  <c r="V436" i="6"/>
  <c r="T437" i="6"/>
  <c r="U437" i="6"/>
  <c r="V437" i="6"/>
  <c r="T438" i="6"/>
  <c r="U438" i="6"/>
  <c r="V438" i="6"/>
  <c r="T439" i="6"/>
  <c r="U439" i="6"/>
  <c r="V439" i="6"/>
  <c r="T440" i="6"/>
  <c r="U440" i="6"/>
  <c r="V440" i="6"/>
  <c r="T441" i="6"/>
  <c r="U441" i="6"/>
  <c r="V441" i="6"/>
  <c r="T442" i="6"/>
  <c r="U442" i="6"/>
  <c r="V442" i="6"/>
  <c r="T443" i="6"/>
  <c r="U443" i="6"/>
  <c r="V443" i="6"/>
  <c r="T444" i="6"/>
  <c r="U444" i="6"/>
  <c r="V444" i="6"/>
  <c r="T445" i="6"/>
  <c r="U445" i="6"/>
  <c r="V445" i="6"/>
  <c r="T446" i="6"/>
  <c r="U446" i="6"/>
  <c r="V446" i="6"/>
  <c r="T447" i="6"/>
  <c r="U447" i="6"/>
  <c r="V447" i="6"/>
  <c r="T448" i="6"/>
  <c r="U448" i="6"/>
  <c r="V448" i="6"/>
  <c r="T449" i="6"/>
  <c r="U449" i="6"/>
  <c r="V449" i="6"/>
  <c r="T450" i="6"/>
  <c r="U450" i="6"/>
  <c r="V450" i="6"/>
  <c r="T451" i="6"/>
  <c r="U451" i="6"/>
  <c r="V451" i="6"/>
  <c r="T452" i="6"/>
  <c r="U452" i="6"/>
  <c r="V452" i="6"/>
  <c r="T453" i="6"/>
  <c r="U453" i="6"/>
  <c r="V453" i="6"/>
  <c r="T454" i="6"/>
  <c r="U454" i="6"/>
  <c r="V454" i="6"/>
  <c r="T455" i="6"/>
  <c r="U455" i="6"/>
  <c r="V455" i="6"/>
  <c r="T456" i="6"/>
  <c r="U456" i="6"/>
  <c r="V456" i="6"/>
  <c r="T457" i="6"/>
  <c r="U457" i="6"/>
  <c r="V457" i="6"/>
  <c r="T458" i="6"/>
  <c r="U458" i="6"/>
  <c r="V458" i="6"/>
  <c r="T459" i="6"/>
  <c r="U459" i="6"/>
  <c r="V459" i="6"/>
  <c r="T460" i="6"/>
  <c r="U460" i="6"/>
  <c r="V460" i="6"/>
  <c r="T461" i="6"/>
  <c r="U461" i="6"/>
  <c r="V461" i="6"/>
  <c r="T462" i="6"/>
  <c r="U462" i="6"/>
  <c r="V462" i="6"/>
  <c r="T463" i="6"/>
  <c r="U463" i="6"/>
  <c r="V463" i="6"/>
  <c r="T464" i="6"/>
  <c r="U464" i="6"/>
  <c r="V464" i="6"/>
  <c r="T465" i="6"/>
  <c r="U465" i="6"/>
  <c r="V465" i="6"/>
  <c r="T466" i="6"/>
  <c r="U466" i="6"/>
  <c r="V466" i="6"/>
  <c r="T467" i="6"/>
  <c r="U467" i="6"/>
  <c r="V467" i="6"/>
  <c r="T468" i="6"/>
  <c r="U468" i="6"/>
  <c r="V468" i="6"/>
  <c r="T469" i="6"/>
  <c r="U469" i="6"/>
  <c r="V469" i="6"/>
  <c r="T470" i="6"/>
  <c r="U470" i="6"/>
  <c r="V470" i="6"/>
  <c r="T471" i="6"/>
  <c r="U471" i="6"/>
  <c r="V471" i="6"/>
  <c r="T472" i="6"/>
  <c r="U472" i="6"/>
  <c r="V472" i="6"/>
  <c r="T473" i="6"/>
  <c r="U473" i="6"/>
  <c r="V473" i="6"/>
  <c r="T474" i="6"/>
  <c r="U474" i="6"/>
  <c r="V474" i="6"/>
  <c r="T475" i="6"/>
  <c r="U475" i="6"/>
  <c r="V475" i="6"/>
  <c r="T476" i="6"/>
  <c r="U476" i="6"/>
  <c r="V476" i="6"/>
  <c r="T477" i="6"/>
  <c r="U477" i="6"/>
  <c r="V477" i="6"/>
  <c r="T478" i="6"/>
  <c r="U478" i="6"/>
  <c r="V478" i="6"/>
  <c r="T479" i="6"/>
  <c r="U479" i="6"/>
  <c r="V479" i="6"/>
  <c r="T480" i="6"/>
  <c r="U480" i="6"/>
  <c r="V480" i="6"/>
  <c r="T481" i="6"/>
  <c r="U481" i="6"/>
  <c r="V481" i="6"/>
  <c r="T482" i="6"/>
  <c r="U482" i="6"/>
  <c r="V482" i="6"/>
  <c r="T483" i="6"/>
  <c r="U483" i="6"/>
  <c r="V483" i="6"/>
  <c r="T484" i="6"/>
  <c r="U484" i="6"/>
  <c r="V484" i="6"/>
  <c r="T485" i="6"/>
  <c r="U485" i="6"/>
  <c r="V485" i="6"/>
  <c r="T486" i="6"/>
  <c r="U486" i="6"/>
  <c r="V486" i="6"/>
  <c r="T487" i="6"/>
  <c r="U487" i="6"/>
  <c r="V487" i="6"/>
  <c r="T488" i="6"/>
  <c r="U488" i="6"/>
  <c r="V488" i="6"/>
  <c r="T489" i="6"/>
  <c r="U489" i="6"/>
  <c r="V489" i="6"/>
  <c r="T490" i="6"/>
  <c r="U490" i="6"/>
  <c r="V490" i="6"/>
  <c r="T491" i="6"/>
  <c r="U491" i="6"/>
  <c r="V491" i="6"/>
  <c r="T492" i="6"/>
  <c r="U492" i="6"/>
  <c r="V492" i="6"/>
  <c r="T493" i="6"/>
  <c r="U493" i="6"/>
  <c r="V493" i="6"/>
  <c r="T494" i="6"/>
  <c r="U494" i="6"/>
  <c r="V494" i="6"/>
  <c r="T495" i="6"/>
  <c r="U495" i="6"/>
  <c r="V495" i="6"/>
  <c r="T496" i="6"/>
  <c r="U496" i="6"/>
  <c r="V496" i="6"/>
  <c r="T497" i="6"/>
  <c r="U497" i="6"/>
  <c r="V497" i="6"/>
  <c r="T498" i="6"/>
  <c r="U498" i="6"/>
  <c r="V498" i="6"/>
  <c r="T499" i="6"/>
  <c r="U499" i="6"/>
  <c r="V499" i="6"/>
  <c r="T500" i="6"/>
  <c r="U500" i="6"/>
  <c r="V500" i="6"/>
  <c r="T501" i="6"/>
  <c r="U501" i="6"/>
  <c r="V501" i="6"/>
  <c r="T502" i="6"/>
  <c r="U502" i="6"/>
  <c r="V502" i="6"/>
  <c r="T503" i="6"/>
  <c r="U503" i="6"/>
  <c r="V503" i="6"/>
  <c r="T504" i="6"/>
  <c r="U504" i="6"/>
  <c r="V504" i="6"/>
  <c r="T505" i="6"/>
  <c r="U505" i="6"/>
  <c r="V505" i="6"/>
  <c r="T506" i="6"/>
  <c r="U506" i="6"/>
  <c r="V506" i="6"/>
  <c r="T507" i="6"/>
  <c r="U507" i="6"/>
  <c r="V507" i="6"/>
  <c r="T508" i="6"/>
  <c r="U508" i="6"/>
  <c r="V508" i="6"/>
  <c r="T509" i="6"/>
  <c r="U509" i="6"/>
  <c r="V509" i="6"/>
  <c r="T510" i="6"/>
  <c r="U510" i="6"/>
  <c r="V510" i="6"/>
  <c r="T511" i="6"/>
  <c r="U511" i="6"/>
  <c r="V511" i="6"/>
  <c r="T512" i="6"/>
  <c r="U512" i="6"/>
  <c r="V512" i="6"/>
  <c r="T513" i="6"/>
  <c r="U513" i="6"/>
  <c r="V513" i="6"/>
  <c r="T514" i="6"/>
  <c r="U514" i="6"/>
  <c r="V514" i="6"/>
  <c r="T515" i="6"/>
  <c r="U515" i="6"/>
  <c r="V515" i="6"/>
  <c r="T516" i="6"/>
  <c r="U516" i="6"/>
  <c r="V516" i="6"/>
  <c r="T517" i="6"/>
  <c r="U517" i="6"/>
  <c r="V517" i="6"/>
  <c r="T518" i="6"/>
  <c r="U518" i="6"/>
  <c r="V518" i="6"/>
  <c r="T519" i="6"/>
  <c r="U519" i="6"/>
  <c r="V519" i="6"/>
  <c r="T520" i="6"/>
  <c r="U520" i="6"/>
  <c r="V520" i="6"/>
  <c r="T521" i="6"/>
  <c r="U521" i="6"/>
  <c r="V521" i="6"/>
  <c r="T522" i="6"/>
  <c r="U522" i="6"/>
  <c r="V522" i="6"/>
  <c r="T523" i="6"/>
  <c r="U523" i="6"/>
  <c r="V523" i="6"/>
  <c r="T524" i="6"/>
  <c r="U524" i="6"/>
  <c r="V524" i="6"/>
  <c r="T525" i="6"/>
  <c r="U525" i="6"/>
  <c r="V525" i="6"/>
  <c r="T526" i="6"/>
  <c r="U526" i="6"/>
  <c r="V526" i="6"/>
  <c r="T527" i="6"/>
  <c r="U527" i="6"/>
  <c r="V527" i="6"/>
  <c r="T528" i="6"/>
  <c r="U528" i="6"/>
  <c r="V528" i="6"/>
  <c r="T529" i="6"/>
  <c r="U529" i="6"/>
  <c r="V529" i="6"/>
  <c r="T530" i="6"/>
  <c r="U530" i="6"/>
  <c r="V530" i="6"/>
  <c r="T531" i="6"/>
  <c r="U531" i="6"/>
  <c r="V531" i="6"/>
  <c r="T532" i="6"/>
  <c r="U532" i="6"/>
  <c r="V532" i="6"/>
  <c r="T533" i="6"/>
  <c r="U533" i="6"/>
  <c r="V533" i="6"/>
  <c r="T534" i="6"/>
  <c r="U534" i="6"/>
  <c r="V534" i="6"/>
  <c r="T535" i="6"/>
  <c r="U535" i="6"/>
  <c r="V535" i="6"/>
  <c r="T536" i="6"/>
  <c r="U536" i="6"/>
  <c r="V536" i="6"/>
  <c r="T537" i="6"/>
  <c r="U537" i="6"/>
  <c r="V537" i="6"/>
  <c r="T538" i="6"/>
  <c r="U538" i="6"/>
  <c r="V538" i="6"/>
  <c r="T539" i="6"/>
  <c r="U539" i="6"/>
  <c r="V539" i="6"/>
  <c r="T540" i="6"/>
  <c r="U540" i="6"/>
  <c r="V540" i="6"/>
  <c r="T541" i="6"/>
  <c r="U541" i="6"/>
  <c r="V541" i="6"/>
  <c r="T542" i="6"/>
  <c r="U542" i="6"/>
  <c r="V542" i="6"/>
  <c r="T543" i="6"/>
  <c r="U543" i="6"/>
  <c r="V543" i="6"/>
  <c r="T544" i="6"/>
  <c r="U544" i="6"/>
  <c r="V544" i="6"/>
  <c r="T545" i="6"/>
  <c r="U545" i="6"/>
  <c r="V545" i="6"/>
  <c r="T546" i="6"/>
  <c r="U546" i="6"/>
  <c r="V546" i="6"/>
  <c r="T547" i="6"/>
  <c r="U547" i="6"/>
  <c r="V547" i="6"/>
  <c r="T548" i="6"/>
  <c r="U548" i="6"/>
  <c r="V548" i="6"/>
  <c r="T549" i="6"/>
  <c r="U549" i="6"/>
  <c r="V549" i="6"/>
  <c r="T550" i="6"/>
  <c r="U550" i="6"/>
  <c r="V550" i="6"/>
  <c r="T551" i="6"/>
  <c r="U551" i="6"/>
  <c r="V551" i="6"/>
  <c r="T552" i="6"/>
  <c r="U552" i="6"/>
  <c r="V552" i="6"/>
  <c r="T553" i="6"/>
  <c r="U553" i="6"/>
  <c r="V553" i="6"/>
  <c r="T554" i="6"/>
  <c r="U554" i="6"/>
  <c r="V554" i="6"/>
  <c r="T555" i="6"/>
  <c r="U555" i="6"/>
  <c r="V555" i="6"/>
  <c r="T556" i="6"/>
  <c r="U556" i="6"/>
  <c r="V556" i="6"/>
  <c r="T557" i="6"/>
  <c r="U557" i="6"/>
  <c r="V557" i="6"/>
  <c r="T558" i="6"/>
  <c r="U558" i="6"/>
  <c r="V558" i="6"/>
  <c r="T559" i="6"/>
  <c r="U559" i="6"/>
  <c r="V559" i="6"/>
  <c r="T560" i="6"/>
  <c r="U560" i="6"/>
  <c r="V560" i="6"/>
  <c r="T561" i="6"/>
  <c r="U561" i="6"/>
  <c r="V561" i="6"/>
  <c r="T562" i="6"/>
  <c r="U562" i="6"/>
  <c r="V562" i="6"/>
  <c r="T563" i="6"/>
  <c r="U563" i="6"/>
  <c r="V563" i="6"/>
  <c r="T564" i="6"/>
  <c r="U564" i="6"/>
  <c r="V564" i="6"/>
  <c r="T565" i="6"/>
  <c r="U565" i="6"/>
  <c r="V565" i="6"/>
  <c r="T566" i="6"/>
  <c r="U566" i="6"/>
  <c r="V566" i="6"/>
  <c r="T567" i="6"/>
  <c r="U567" i="6"/>
  <c r="V567" i="6"/>
  <c r="T568" i="6"/>
  <c r="U568" i="6"/>
  <c r="V568" i="6"/>
  <c r="T569" i="6"/>
  <c r="U569" i="6"/>
  <c r="V569" i="6"/>
  <c r="T570" i="6"/>
  <c r="U570" i="6"/>
  <c r="V570" i="6"/>
  <c r="T571" i="6"/>
  <c r="U571" i="6"/>
  <c r="V571" i="6"/>
  <c r="T572" i="6"/>
  <c r="U572" i="6"/>
  <c r="V572" i="6"/>
  <c r="T573" i="6"/>
  <c r="U573" i="6"/>
  <c r="V573" i="6"/>
  <c r="T574" i="6"/>
  <c r="U574" i="6"/>
  <c r="V574" i="6"/>
  <c r="T575" i="6"/>
  <c r="U575" i="6"/>
  <c r="V575" i="6"/>
  <c r="T576" i="6"/>
  <c r="U576" i="6"/>
  <c r="V576" i="6"/>
  <c r="T577" i="6"/>
  <c r="U577" i="6"/>
  <c r="V577" i="6"/>
  <c r="T578" i="6"/>
  <c r="U578" i="6"/>
  <c r="V578" i="6"/>
  <c r="T579" i="6"/>
  <c r="U579" i="6"/>
  <c r="V579" i="6"/>
  <c r="T580" i="6"/>
  <c r="U580" i="6"/>
  <c r="V580" i="6"/>
  <c r="T581" i="6"/>
  <c r="U581" i="6"/>
  <c r="V581" i="6"/>
  <c r="T582" i="6"/>
  <c r="U582" i="6"/>
  <c r="V582" i="6"/>
  <c r="T583" i="6"/>
  <c r="U583" i="6"/>
  <c r="V583" i="6"/>
  <c r="T584" i="6"/>
  <c r="U584" i="6"/>
  <c r="V584" i="6"/>
  <c r="T585" i="6"/>
  <c r="U585" i="6"/>
  <c r="V585" i="6"/>
  <c r="T586" i="6"/>
  <c r="U586" i="6"/>
  <c r="V586" i="6"/>
  <c r="T587" i="6"/>
  <c r="U587" i="6"/>
  <c r="V587" i="6"/>
  <c r="T588" i="6"/>
  <c r="U588" i="6"/>
  <c r="V588" i="6"/>
  <c r="T589" i="6"/>
  <c r="U589" i="6"/>
  <c r="V589" i="6"/>
  <c r="T590" i="6"/>
  <c r="U590" i="6"/>
  <c r="V590" i="6"/>
  <c r="T591" i="6"/>
  <c r="U591" i="6"/>
  <c r="V591" i="6"/>
  <c r="T592" i="6"/>
  <c r="U592" i="6"/>
  <c r="V592" i="6"/>
  <c r="T593" i="6"/>
  <c r="U593" i="6"/>
  <c r="V593" i="6"/>
  <c r="T594" i="6"/>
  <c r="U594" i="6"/>
  <c r="V594" i="6"/>
  <c r="T595" i="6"/>
  <c r="U595" i="6"/>
  <c r="V595" i="6"/>
  <c r="T596" i="6"/>
  <c r="U596" i="6"/>
  <c r="V596" i="6"/>
  <c r="T597" i="6"/>
  <c r="U597" i="6"/>
  <c r="V597" i="6"/>
  <c r="T598" i="6"/>
  <c r="U598" i="6"/>
  <c r="V598" i="6"/>
  <c r="T599" i="6"/>
  <c r="U599" i="6"/>
  <c r="V599" i="6"/>
  <c r="T600" i="6"/>
  <c r="U600" i="6"/>
  <c r="V600" i="6"/>
  <c r="T601" i="6"/>
  <c r="U601" i="6"/>
  <c r="V601" i="6"/>
  <c r="T602" i="6"/>
  <c r="U602" i="6"/>
  <c r="V602" i="6"/>
  <c r="T603" i="6"/>
  <c r="U603" i="6"/>
  <c r="V603" i="6"/>
  <c r="T604" i="6"/>
  <c r="U604" i="6"/>
  <c r="V604" i="6"/>
  <c r="T605" i="6"/>
  <c r="U605" i="6"/>
  <c r="V605" i="6"/>
  <c r="T606" i="6"/>
  <c r="U606" i="6"/>
  <c r="V606" i="6"/>
  <c r="T607" i="6"/>
  <c r="U607" i="6"/>
  <c r="V607" i="6"/>
  <c r="T608" i="6"/>
  <c r="U608" i="6"/>
  <c r="V608" i="6"/>
  <c r="T609" i="6"/>
  <c r="U609" i="6"/>
  <c r="V609" i="6"/>
  <c r="T610" i="6"/>
  <c r="U610" i="6"/>
  <c r="V610" i="6"/>
  <c r="T611" i="6"/>
  <c r="U611" i="6"/>
  <c r="V611" i="6"/>
  <c r="T612" i="6"/>
  <c r="U612" i="6"/>
  <c r="V612" i="6"/>
  <c r="T613" i="6"/>
  <c r="U613" i="6"/>
  <c r="V613" i="6"/>
  <c r="T614" i="6"/>
  <c r="U614" i="6"/>
  <c r="V614" i="6"/>
  <c r="T615" i="6"/>
  <c r="U615" i="6"/>
  <c r="V615" i="6"/>
  <c r="T616" i="6"/>
  <c r="U616" i="6"/>
  <c r="V616" i="6"/>
  <c r="T617" i="6"/>
  <c r="U617" i="6"/>
  <c r="V617" i="6"/>
  <c r="T618" i="6"/>
  <c r="U618" i="6"/>
  <c r="V618" i="6"/>
  <c r="T619" i="6"/>
  <c r="U619" i="6"/>
  <c r="V619" i="6"/>
  <c r="T620" i="6"/>
  <c r="U620" i="6"/>
  <c r="V620" i="6"/>
  <c r="T621" i="6"/>
  <c r="U621" i="6"/>
  <c r="V621" i="6"/>
  <c r="T622" i="6"/>
  <c r="U622" i="6"/>
  <c r="V622" i="6"/>
  <c r="T623" i="6"/>
  <c r="U623" i="6"/>
  <c r="V623" i="6"/>
  <c r="T624" i="6"/>
  <c r="U624" i="6"/>
  <c r="V624" i="6"/>
  <c r="T625" i="6"/>
  <c r="U625" i="6"/>
  <c r="V625" i="6"/>
  <c r="T626" i="6"/>
  <c r="U626" i="6"/>
  <c r="V626" i="6"/>
  <c r="T627" i="6"/>
  <c r="U627" i="6"/>
  <c r="V627" i="6"/>
  <c r="T628" i="6"/>
  <c r="U628" i="6"/>
  <c r="V628" i="6"/>
  <c r="T629" i="6"/>
  <c r="U629" i="6"/>
  <c r="V629" i="6"/>
  <c r="T630" i="6"/>
  <c r="U630" i="6"/>
  <c r="V630" i="6"/>
  <c r="T631" i="6"/>
  <c r="U631" i="6"/>
  <c r="V631" i="6"/>
  <c r="T632" i="6"/>
  <c r="U632" i="6"/>
  <c r="V632" i="6"/>
  <c r="T633" i="6"/>
  <c r="U633" i="6"/>
  <c r="V633" i="6"/>
  <c r="T634" i="6"/>
  <c r="U634" i="6"/>
  <c r="V634" i="6"/>
  <c r="T635" i="6"/>
  <c r="U635" i="6"/>
  <c r="V635" i="6"/>
  <c r="T636" i="6"/>
  <c r="U636" i="6"/>
  <c r="V636" i="6"/>
  <c r="T637" i="6"/>
  <c r="U637" i="6"/>
  <c r="V637" i="6"/>
  <c r="T638" i="6"/>
  <c r="U638" i="6"/>
  <c r="V638" i="6"/>
  <c r="T639" i="6"/>
  <c r="U639" i="6"/>
  <c r="V639" i="6"/>
  <c r="T640" i="6"/>
  <c r="U640" i="6"/>
  <c r="V640" i="6"/>
  <c r="T641" i="6"/>
  <c r="U641" i="6"/>
  <c r="V641" i="6"/>
  <c r="T642" i="6"/>
  <c r="U642" i="6"/>
  <c r="V642" i="6"/>
  <c r="T643" i="6"/>
  <c r="U643" i="6"/>
  <c r="V643" i="6"/>
  <c r="T644" i="6"/>
  <c r="U644" i="6"/>
  <c r="V644" i="6"/>
  <c r="T645" i="6"/>
  <c r="U645" i="6"/>
  <c r="V645" i="6"/>
  <c r="T646" i="6"/>
  <c r="U646" i="6"/>
  <c r="V646" i="6"/>
  <c r="T647" i="6"/>
  <c r="U647" i="6"/>
  <c r="V647" i="6"/>
  <c r="T648" i="6"/>
  <c r="U648" i="6"/>
  <c r="V648" i="6"/>
  <c r="T649" i="6"/>
  <c r="U649" i="6"/>
  <c r="V649" i="6"/>
  <c r="T650" i="6"/>
  <c r="U650" i="6"/>
  <c r="V650" i="6"/>
  <c r="T651" i="6"/>
  <c r="U651" i="6"/>
  <c r="V651" i="6"/>
  <c r="T652" i="6"/>
  <c r="U652" i="6"/>
  <c r="V652" i="6"/>
  <c r="T653" i="6"/>
  <c r="U653" i="6"/>
  <c r="V653" i="6"/>
  <c r="T654" i="6"/>
  <c r="U654" i="6"/>
  <c r="V654" i="6"/>
  <c r="T655" i="6"/>
  <c r="U655" i="6"/>
  <c r="V655" i="6"/>
  <c r="T656" i="6"/>
  <c r="U656" i="6"/>
  <c r="V656" i="6"/>
  <c r="T657" i="6"/>
  <c r="U657" i="6"/>
  <c r="V657" i="6"/>
  <c r="T658" i="6"/>
  <c r="U658" i="6"/>
  <c r="V658" i="6"/>
  <c r="T659" i="6"/>
  <c r="U659" i="6"/>
  <c r="V659" i="6"/>
  <c r="T660" i="6"/>
  <c r="U660" i="6"/>
  <c r="V660" i="6"/>
  <c r="T661" i="6"/>
  <c r="U661" i="6"/>
  <c r="V661" i="6"/>
  <c r="T662" i="6"/>
  <c r="U662" i="6"/>
  <c r="V662" i="6"/>
  <c r="T663" i="6"/>
  <c r="U663" i="6"/>
  <c r="V663" i="6"/>
  <c r="T664" i="6"/>
  <c r="U664" i="6"/>
  <c r="V664" i="6"/>
  <c r="T665" i="6"/>
  <c r="U665" i="6"/>
  <c r="V665" i="6"/>
  <c r="T666" i="6"/>
  <c r="U666" i="6"/>
  <c r="V666" i="6"/>
  <c r="T667" i="6"/>
  <c r="U667" i="6"/>
  <c r="V667" i="6"/>
  <c r="T668" i="6"/>
  <c r="U668" i="6"/>
  <c r="V668" i="6"/>
  <c r="T669" i="6"/>
  <c r="U669" i="6"/>
  <c r="V669" i="6"/>
  <c r="T670" i="6"/>
  <c r="U670" i="6"/>
  <c r="V670" i="6"/>
  <c r="T671" i="6"/>
  <c r="U671" i="6"/>
  <c r="V671" i="6"/>
  <c r="T672" i="6"/>
  <c r="U672" i="6"/>
  <c r="V672" i="6"/>
  <c r="T673" i="6"/>
  <c r="U673" i="6"/>
  <c r="V673" i="6"/>
  <c r="T674" i="6"/>
  <c r="U674" i="6"/>
  <c r="V674" i="6"/>
  <c r="T675" i="6"/>
  <c r="U675" i="6"/>
  <c r="V675" i="6"/>
  <c r="T676" i="6"/>
  <c r="U676" i="6"/>
  <c r="V676" i="6"/>
  <c r="T677" i="6"/>
  <c r="U677" i="6"/>
  <c r="V677" i="6"/>
  <c r="T678" i="6"/>
  <c r="U678" i="6"/>
  <c r="V678" i="6"/>
  <c r="T679" i="6"/>
  <c r="U679" i="6"/>
  <c r="V679" i="6"/>
  <c r="T680" i="6"/>
  <c r="U680" i="6"/>
  <c r="V680" i="6"/>
  <c r="T681" i="6"/>
  <c r="U681" i="6"/>
  <c r="V681" i="6"/>
  <c r="T682" i="6"/>
  <c r="U682" i="6"/>
  <c r="V682" i="6"/>
  <c r="T683" i="6"/>
  <c r="U683" i="6"/>
  <c r="V683" i="6"/>
  <c r="T684" i="6"/>
  <c r="U684" i="6"/>
  <c r="V684" i="6"/>
  <c r="T685" i="6"/>
  <c r="U685" i="6"/>
  <c r="V685" i="6"/>
  <c r="T686" i="6"/>
  <c r="U686" i="6"/>
  <c r="V686" i="6"/>
  <c r="T687" i="6"/>
  <c r="U687" i="6"/>
  <c r="V687" i="6"/>
  <c r="T688" i="6"/>
  <c r="U688" i="6"/>
  <c r="V688" i="6"/>
  <c r="T689" i="6"/>
  <c r="U689" i="6"/>
  <c r="V689" i="6"/>
  <c r="T690" i="6"/>
  <c r="U690" i="6"/>
  <c r="V690" i="6"/>
  <c r="T691" i="6"/>
  <c r="U691" i="6"/>
  <c r="V691" i="6"/>
  <c r="T692" i="6"/>
  <c r="U692" i="6"/>
  <c r="V692" i="6"/>
  <c r="T693" i="6"/>
  <c r="U693" i="6"/>
  <c r="V693" i="6"/>
  <c r="T694" i="6"/>
  <c r="U694" i="6"/>
  <c r="V694" i="6"/>
  <c r="T695" i="6"/>
  <c r="U695" i="6"/>
  <c r="V695" i="6"/>
  <c r="T696" i="6"/>
  <c r="U696" i="6"/>
  <c r="V696" i="6"/>
  <c r="T697" i="6"/>
  <c r="U697" i="6"/>
  <c r="V697" i="6"/>
  <c r="T698" i="6"/>
  <c r="U698" i="6"/>
  <c r="V698" i="6"/>
  <c r="T699" i="6"/>
  <c r="U699" i="6"/>
  <c r="V699" i="6"/>
  <c r="T700" i="6"/>
  <c r="U700" i="6"/>
  <c r="V700" i="6"/>
  <c r="T701" i="6"/>
  <c r="U701" i="6"/>
  <c r="V701" i="6"/>
  <c r="T702" i="6"/>
  <c r="U702" i="6"/>
  <c r="V702" i="6"/>
  <c r="T703" i="6"/>
  <c r="U703" i="6"/>
  <c r="V703" i="6"/>
  <c r="T704" i="6"/>
  <c r="U704" i="6"/>
  <c r="V704" i="6"/>
  <c r="T705" i="6"/>
  <c r="U705" i="6"/>
  <c r="V705" i="6"/>
  <c r="T706" i="6"/>
  <c r="U706" i="6"/>
  <c r="V706" i="6"/>
  <c r="T707" i="6"/>
  <c r="U707" i="6"/>
  <c r="V707" i="6"/>
  <c r="T708" i="6"/>
  <c r="U708" i="6"/>
  <c r="V708" i="6"/>
  <c r="T709" i="6"/>
  <c r="U709" i="6"/>
  <c r="V709" i="6"/>
  <c r="T710" i="6"/>
  <c r="U710" i="6"/>
  <c r="V710" i="6"/>
  <c r="T711" i="6"/>
  <c r="U711" i="6"/>
  <c r="V711" i="6"/>
  <c r="T712" i="6"/>
  <c r="U712" i="6"/>
  <c r="V712" i="6"/>
  <c r="T713" i="6"/>
  <c r="U713" i="6"/>
  <c r="V713" i="6"/>
  <c r="T714" i="6"/>
  <c r="U714" i="6"/>
  <c r="V714" i="6"/>
  <c r="T715" i="6"/>
  <c r="U715" i="6"/>
  <c r="V715" i="6"/>
  <c r="T716" i="6"/>
  <c r="U716" i="6"/>
  <c r="V716" i="6"/>
  <c r="T717" i="6"/>
  <c r="U717" i="6"/>
  <c r="V717" i="6"/>
  <c r="T718" i="6"/>
  <c r="U718" i="6"/>
  <c r="V718" i="6"/>
  <c r="T719" i="6"/>
  <c r="U719" i="6"/>
  <c r="V719" i="6"/>
  <c r="T720" i="6"/>
  <c r="U720" i="6"/>
  <c r="V720" i="6"/>
  <c r="T721" i="6"/>
  <c r="U721" i="6"/>
  <c r="V721" i="6"/>
  <c r="T722" i="6"/>
  <c r="U722" i="6"/>
  <c r="V722" i="6"/>
  <c r="T723" i="6"/>
  <c r="U723" i="6"/>
  <c r="V723" i="6"/>
  <c r="T724" i="6"/>
  <c r="U724" i="6"/>
  <c r="V724" i="6"/>
  <c r="T725" i="6"/>
  <c r="U725" i="6"/>
  <c r="V725" i="6"/>
  <c r="T726" i="6"/>
  <c r="U726" i="6"/>
  <c r="V726" i="6"/>
  <c r="T727" i="6"/>
  <c r="U727" i="6"/>
  <c r="V727" i="6"/>
  <c r="T728" i="6"/>
  <c r="U728" i="6"/>
  <c r="V728" i="6"/>
  <c r="T729" i="6"/>
  <c r="U729" i="6"/>
  <c r="V729" i="6"/>
  <c r="T730" i="6"/>
  <c r="U730" i="6"/>
  <c r="V730" i="6"/>
  <c r="T731" i="6"/>
  <c r="U731" i="6"/>
  <c r="V731" i="6"/>
  <c r="T732" i="6"/>
  <c r="U732" i="6"/>
  <c r="V732" i="6"/>
  <c r="T733" i="6"/>
  <c r="U733" i="6"/>
  <c r="V733" i="6"/>
  <c r="T734" i="6"/>
  <c r="U734" i="6"/>
  <c r="V734" i="6"/>
  <c r="T735" i="6"/>
  <c r="U735" i="6"/>
  <c r="V735" i="6"/>
  <c r="T736" i="6"/>
  <c r="U736" i="6"/>
  <c r="V736" i="6"/>
  <c r="T737" i="6"/>
  <c r="U737" i="6"/>
  <c r="V737" i="6"/>
  <c r="T738" i="6"/>
  <c r="U738" i="6"/>
  <c r="V738" i="6"/>
  <c r="T739" i="6"/>
  <c r="U739" i="6"/>
  <c r="V739" i="6"/>
  <c r="T740" i="6"/>
  <c r="U740" i="6"/>
  <c r="V740" i="6"/>
  <c r="T741" i="6"/>
  <c r="U741" i="6"/>
  <c r="V741" i="6"/>
  <c r="T742" i="6"/>
  <c r="U742" i="6"/>
  <c r="V742" i="6"/>
  <c r="T743" i="6"/>
  <c r="U743" i="6"/>
  <c r="V743" i="6"/>
  <c r="T744" i="6"/>
  <c r="U744" i="6"/>
  <c r="V744" i="6"/>
  <c r="T745" i="6"/>
  <c r="U745" i="6"/>
  <c r="V745" i="6"/>
  <c r="T746" i="6"/>
  <c r="U746" i="6"/>
  <c r="V746" i="6"/>
  <c r="T747" i="6"/>
  <c r="U747" i="6"/>
  <c r="V747" i="6"/>
  <c r="T748" i="6"/>
  <c r="U748" i="6"/>
  <c r="V748" i="6"/>
  <c r="T749" i="6"/>
  <c r="U749" i="6"/>
  <c r="V749" i="6"/>
  <c r="T750" i="6"/>
  <c r="U750" i="6"/>
  <c r="V750" i="6"/>
  <c r="T751" i="6"/>
  <c r="U751" i="6"/>
  <c r="V751" i="6"/>
  <c r="T752" i="6"/>
  <c r="U752" i="6"/>
  <c r="V752" i="6"/>
  <c r="T753" i="6"/>
  <c r="U753" i="6"/>
  <c r="V753" i="6"/>
  <c r="T754" i="6"/>
  <c r="U754" i="6"/>
  <c r="V754" i="6"/>
  <c r="T755" i="6"/>
  <c r="U755" i="6"/>
  <c r="V755" i="6"/>
  <c r="T756" i="6"/>
  <c r="U756" i="6"/>
  <c r="V756" i="6"/>
  <c r="T757" i="6"/>
  <c r="U757" i="6"/>
  <c r="V757" i="6"/>
  <c r="T758" i="6"/>
  <c r="U758" i="6"/>
  <c r="V758" i="6"/>
  <c r="T759" i="6"/>
  <c r="U759" i="6"/>
  <c r="V759" i="6"/>
  <c r="T760" i="6"/>
  <c r="U760" i="6"/>
  <c r="V760" i="6"/>
  <c r="T761" i="6"/>
  <c r="U761" i="6"/>
  <c r="V761" i="6"/>
  <c r="T762" i="6"/>
  <c r="U762" i="6"/>
  <c r="V762" i="6"/>
  <c r="T763" i="6"/>
  <c r="U763" i="6"/>
  <c r="V763" i="6"/>
  <c r="T764" i="6"/>
  <c r="U764" i="6"/>
  <c r="V764" i="6"/>
  <c r="T765" i="6"/>
  <c r="U765" i="6"/>
  <c r="V765" i="6"/>
  <c r="T766" i="6"/>
  <c r="U766" i="6"/>
  <c r="V766" i="6"/>
  <c r="T767" i="6"/>
  <c r="U767" i="6"/>
  <c r="V767" i="6"/>
  <c r="T768" i="6"/>
  <c r="U768" i="6"/>
  <c r="V768" i="6"/>
  <c r="T769" i="6"/>
  <c r="U769" i="6"/>
  <c r="V769" i="6"/>
  <c r="T770" i="6"/>
  <c r="U770" i="6"/>
  <c r="V770" i="6"/>
  <c r="T771" i="6"/>
  <c r="U771" i="6"/>
  <c r="V771" i="6"/>
  <c r="T772" i="6"/>
  <c r="U772" i="6"/>
  <c r="V772" i="6"/>
  <c r="T773" i="6"/>
  <c r="U773" i="6"/>
  <c r="V773" i="6"/>
  <c r="T774" i="6"/>
  <c r="U774" i="6"/>
  <c r="V774" i="6"/>
  <c r="T775" i="6"/>
  <c r="U775" i="6"/>
  <c r="V775" i="6"/>
  <c r="T776" i="6"/>
  <c r="U776" i="6"/>
  <c r="V776" i="6"/>
  <c r="T777" i="6"/>
  <c r="U777" i="6"/>
  <c r="V777" i="6"/>
  <c r="T778" i="6"/>
  <c r="U778" i="6"/>
  <c r="V778" i="6"/>
  <c r="T779" i="6"/>
  <c r="U779" i="6"/>
  <c r="V779" i="6"/>
  <c r="T780" i="6"/>
  <c r="U780" i="6"/>
  <c r="V780" i="6"/>
  <c r="T781" i="6"/>
  <c r="U781" i="6"/>
  <c r="V781" i="6"/>
  <c r="T782" i="6"/>
  <c r="U782" i="6"/>
  <c r="V782" i="6"/>
  <c r="T783" i="6"/>
  <c r="U783" i="6"/>
  <c r="V783" i="6"/>
  <c r="T784" i="6"/>
  <c r="U784" i="6"/>
  <c r="V784" i="6"/>
  <c r="T785" i="6"/>
  <c r="U785" i="6"/>
  <c r="V785" i="6"/>
  <c r="T786" i="6"/>
  <c r="U786" i="6"/>
  <c r="V786" i="6"/>
  <c r="T787" i="6"/>
  <c r="U787" i="6"/>
  <c r="V787" i="6"/>
  <c r="T788" i="6"/>
  <c r="U788" i="6"/>
  <c r="V788" i="6"/>
  <c r="T789" i="6"/>
  <c r="U789" i="6"/>
  <c r="V789" i="6"/>
  <c r="T790" i="6"/>
  <c r="U790" i="6"/>
  <c r="V790" i="6"/>
  <c r="T791" i="6"/>
  <c r="U791" i="6"/>
  <c r="V791" i="6"/>
  <c r="T792" i="6"/>
  <c r="U792" i="6"/>
  <c r="V792" i="6"/>
  <c r="T793" i="6"/>
  <c r="U793" i="6"/>
  <c r="V793" i="6"/>
  <c r="T794" i="6"/>
  <c r="U794" i="6"/>
  <c r="V794" i="6"/>
  <c r="T795" i="6"/>
  <c r="U795" i="6"/>
  <c r="V795" i="6"/>
  <c r="T796" i="6"/>
  <c r="U796" i="6"/>
  <c r="V796" i="6"/>
  <c r="T797" i="6"/>
  <c r="U797" i="6"/>
  <c r="V797" i="6"/>
  <c r="T798" i="6"/>
  <c r="U798" i="6"/>
  <c r="V798" i="6"/>
  <c r="T799" i="6"/>
  <c r="U799" i="6"/>
  <c r="V799" i="6"/>
  <c r="T800" i="6"/>
  <c r="U800" i="6"/>
  <c r="V800" i="6"/>
  <c r="T801" i="6"/>
  <c r="U801" i="6"/>
  <c r="V801" i="6"/>
  <c r="T802" i="6"/>
  <c r="U802" i="6"/>
  <c r="V802" i="6"/>
  <c r="T803" i="6"/>
  <c r="U803" i="6"/>
  <c r="V803" i="6"/>
  <c r="T804" i="6"/>
  <c r="U804" i="6"/>
  <c r="V804" i="6"/>
  <c r="T805" i="6"/>
  <c r="U805" i="6"/>
  <c r="V805" i="6"/>
  <c r="T806" i="6"/>
  <c r="U806" i="6"/>
  <c r="V806" i="6"/>
  <c r="T807" i="6"/>
  <c r="U807" i="6"/>
  <c r="V807" i="6"/>
  <c r="T808" i="6"/>
  <c r="U808" i="6"/>
  <c r="V808" i="6"/>
  <c r="T809" i="6"/>
  <c r="U809" i="6"/>
  <c r="V809" i="6"/>
  <c r="T810" i="6"/>
  <c r="U810" i="6"/>
  <c r="V810" i="6"/>
  <c r="T811" i="6"/>
  <c r="U811" i="6"/>
  <c r="V811" i="6"/>
  <c r="T812" i="6"/>
  <c r="U812" i="6"/>
  <c r="V812" i="6"/>
  <c r="T813" i="6"/>
  <c r="U813" i="6"/>
  <c r="V813" i="6"/>
  <c r="T814" i="6"/>
  <c r="U814" i="6"/>
  <c r="V814" i="6"/>
  <c r="T815" i="6"/>
  <c r="U815" i="6"/>
  <c r="V815" i="6"/>
  <c r="T816" i="6"/>
  <c r="U816" i="6"/>
  <c r="V816" i="6"/>
  <c r="T817" i="6"/>
  <c r="U817" i="6"/>
  <c r="V817" i="6"/>
  <c r="T818" i="6"/>
  <c r="U818" i="6"/>
  <c r="V818" i="6"/>
  <c r="T819" i="6"/>
  <c r="U819" i="6"/>
  <c r="V819" i="6"/>
  <c r="T820" i="6"/>
  <c r="U820" i="6"/>
  <c r="V820" i="6"/>
  <c r="T821" i="6"/>
  <c r="U821" i="6"/>
  <c r="V821" i="6"/>
  <c r="T822" i="6"/>
  <c r="U822" i="6"/>
  <c r="V822" i="6"/>
  <c r="T823" i="6"/>
  <c r="U823" i="6"/>
  <c r="V823" i="6"/>
  <c r="T824" i="6"/>
  <c r="U824" i="6"/>
  <c r="V824" i="6"/>
  <c r="T825" i="6"/>
  <c r="U825" i="6"/>
  <c r="V825" i="6"/>
  <c r="T826" i="6"/>
  <c r="U826" i="6"/>
  <c r="V826" i="6"/>
  <c r="T827" i="6"/>
  <c r="U827" i="6"/>
  <c r="V827" i="6"/>
  <c r="T828" i="6"/>
  <c r="U828" i="6"/>
  <c r="V828" i="6"/>
  <c r="T829" i="6"/>
  <c r="U829" i="6"/>
  <c r="V829" i="6"/>
  <c r="V3" i="6"/>
  <c r="U3" i="6"/>
  <c r="T3" i="6"/>
  <c r="S4" i="6"/>
  <c r="S5" i="6"/>
  <c r="S6" i="6"/>
  <c r="S7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44" i="6"/>
  <c r="S45" i="6"/>
  <c r="S46" i="6"/>
  <c r="S47" i="6"/>
  <c r="S48" i="6"/>
  <c r="S49" i="6"/>
  <c r="S50" i="6"/>
  <c r="S51" i="6"/>
  <c r="S52" i="6"/>
  <c r="S53" i="6"/>
  <c r="S54" i="6"/>
  <c r="S55" i="6"/>
  <c r="S56" i="6"/>
  <c r="S57" i="6"/>
  <c r="S58" i="6"/>
  <c r="S59" i="6"/>
  <c r="S60" i="6"/>
  <c r="S61" i="6"/>
  <c r="S62" i="6"/>
  <c r="S63" i="6"/>
  <c r="S64" i="6"/>
  <c r="S65" i="6"/>
  <c r="S66" i="6"/>
  <c r="S67" i="6"/>
  <c r="S68" i="6"/>
  <c r="S69" i="6"/>
  <c r="S70" i="6"/>
  <c r="S71" i="6"/>
  <c r="S72" i="6"/>
  <c r="S73" i="6"/>
  <c r="S74" i="6"/>
  <c r="S75" i="6"/>
  <c r="S76" i="6"/>
  <c r="S77" i="6"/>
  <c r="S78" i="6"/>
  <c r="S79" i="6"/>
  <c r="S80" i="6"/>
  <c r="S81" i="6"/>
  <c r="S82" i="6"/>
  <c r="S83" i="6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S129" i="6"/>
  <c r="S130" i="6"/>
  <c r="S131" i="6"/>
  <c r="S132" i="6"/>
  <c r="S133" i="6"/>
  <c r="S134" i="6"/>
  <c r="S135" i="6"/>
  <c r="S136" i="6"/>
  <c r="S137" i="6"/>
  <c r="S138" i="6"/>
  <c r="S139" i="6"/>
  <c r="S140" i="6"/>
  <c r="S141" i="6"/>
  <c r="S142" i="6"/>
  <c r="S143" i="6"/>
  <c r="S144" i="6"/>
  <c r="S145" i="6"/>
  <c r="S146" i="6"/>
  <c r="S147" i="6"/>
  <c r="S148" i="6"/>
  <c r="S149" i="6"/>
  <c r="S150" i="6"/>
  <c r="S151" i="6"/>
  <c r="S152" i="6"/>
  <c r="S153" i="6"/>
  <c r="S154" i="6"/>
  <c r="S155" i="6"/>
  <c r="S156" i="6"/>
  <c r="S157" i="6"/>
  <c r="S158" i="6"/>
  <c r="S159" i="6"/>
  <c r="S160" i="6"/>
  <c r="S161" i="6"/>
  <c r="S162" i="6"/>
  <c r="S163" i="6"/>
  <c r="S164" i="6"/>
  <c r="S165" i="6"/>
  <c r="S166" i="6"/>
  <c r="S167" i="6"/>
  <c r="S168" i="6"/>
  <c r="S169" i="6"/>
  <c r="S170" i="6"/>
  <c r="S171" i="6"/>
  <c r="S172" i="6"/>
  <c r="S173" i="6"/>
  <c r="S174" i="6"/>
  <c r="S175" i="6"/>
  <c r="S176" i="6"/>
  <c r="S177" i="6"/>
  <c r="S178" i="6"/>
  <c r="S179" i="6"/>
  <c r="S180" i="6"/>
  <c r="S181" i="6"/>
  <c r="S182" i="6"/>
  <c r="S183" i="6"/>
  <c r="S184" i="6"/>
  <c r="S185" i="6"/>
  <c r="S186" i="6"/>
  <c r="S187" i="6"/>
  <c r="S188" i="6"/>
  <c r="S189" i="6"/>
  <c r="S190" i="6"/>
  <c r="S191" i="6"/>
  <c r="S192" i="6"/>
  <c r="S193" i="6"/>
  <c r="S194" i="6"/>
  <c r="S195" i="6"/>
  <c r="S196" i="6"/>
  <c r="S197" i="6"/>
  <c r="S198" i="6"/>
  <c r="S199" i="6"/>
  <c r="S200" i="6"/>
  <c r="S201" i="6"/>
  <c r="S202" i="6"/>
  <c r="S203" i="6"/>
  <c r="S204" i="6"/>
  <c r="S205" i="6"/>
  <c r="S206" i="6"/>
  <c r="S207" i="6"/>
  <c r="S208" i="6"/>
  <c r="S209" i="6"/>
  <c r="S210" i="6"/>
  <c r="S211" i="6"/>
  <c r="S212" i="6"/>
  <c r="S213" i="6"/>
  <c r="S214" i="6"/>
  <c r="S215" i="6"/>
  <c r="S216" i="6"/>
  <c r="S217" i="6"/>
  <c r="S218" i="6"/>
  <c r="S219" i="6"/>
  <c r="S220" i="6"/>
  <c r="S221" i="6"/>
  <c r="S222" i="6"/>
  <c r="S223" i="6"/>
  <c r="S224" i="6"/>
  <c r="S225" i="6"/>
  <c r="S226" i="6"/>
  <c r="S227" i="6"/>
  <c r="S228" i="6"/>
  <c r="S229" i="6"/>
  <c r="S230" i="6"/>
  <c r="S231" i="6"/>
  <c r="S232" i="6"/>
  <c r="S233" i="6"/>
  <c r="S234" i="6"/>
  <c r="S235" i="6"/>
  <c r="S236" i="6"/>
  <c r="S237" i="6"/>
  <c r="S238" i="6"/>
  <c r="S239" i="6"/>
  <c r="S240" i="6"/>
  <c r="S241" i="6"/>
  <c r="S242" i="6"/>
  <c r="S243" i="6"/>
  <c r="S244" i="6"/>
  <c r="S245" i="6"/>
  <c r="S246" i="6"/>
  <c r="S247" i="6"/>
  <c r="S248" i="6"/>
  <c r="S249" i="6"/>
  <c r="S250" i="6"/>
  <c r="S251" i="6"/>
  <c r="S252" i="6"/>
  <c r="S253" i="6"/>
  <c r="S254" i="6"/>
  <c r="S255" i="6"/>
  <c r="S256" i="6"/>
  <c r="S257" i="6"/>
  <c r="S258" i="6"/>
  <c r="S259" i="6"/>
  <c r="S260" i="6"/>
  <c r="S261" i="6"/>
  <c r="S262" i="6"/>
  <c r="S263" i="6"/>
  <c r="S264" i="6"/>
  <c r="S265" i="6"/>
  <c r="S266" i="6"/>
  <c r="S267" i="6"/>
  <c r="S268" i="6"/>
  <c r="S269" i="6"/>
  <c r="S270" i="6"/>
  <c r="S271" i="6"/>
  <c r="S272" i="6"/>
  <c r="S273" i="6"/>
  <c r="S274" i="6"/>
  <c r="S275" i="6"/>
  <c r="S276" i="6"/>
  <c r="S277" i="6"/>
  <c r="S278" i="6"/>
  <c r="S279" i="6"/>
  <c r="S280" i="6"/>
  <c r="S281" i="6"/>
  <c r="S282" i="6"/>
  <c r="S283" i="6"/>
  <c r="S284" i="6"/>
  <c r="S285" i="6"/>
  <c r="S286" i="6"/>
  <c r="S287" i="6"/>
  <c r="S288" i="6"/>
  <c r="S289" i="6"/>
  <c r="S290" i="6"/>
  <c r="S291" i="6"/>
  <c r="S292" i="6"/>
  <c r="S293" i="6"/>
  <c r="S294" i="6"/>
  <c r="S295" i="6"/>
  <c r="S296" i="6"/>
  <c r="S297" i="6"/>
  <c r="S298" i="6"/>
  <c r="S299" i="6"/>
  <c r="S300" i="6"/>
  <c r="S301" i="6"/>
  <c r="S302" i="6"/>
  <c r="S303" i="6"/>
  <c r="S304" i="6"/>
  <c r="S305" i="6"/>
  <c r="S306" i="6"/>
  <c r="S307" i="6"/>
  <c r="S308" i="6"/>
  <c r="S309" i="6"/>
  <c r="S310" i="6"/>
  <c r="S311" i="6"/>
  <c r="S312" i="6"/>
  <c r="S313" i="6"/>
  <c r="S314" i="6"/>
  <c r="S315" i="6"/>
  <c r="S316" i="6"/>
  <c r="S317" i="6"/>
  <c r="S318" i="6"/>
  <c r="S319" i="6"/>
  <c r="S320" i="6"/>
  <c r="S321" i="6"/>
  <c r="S322" i="6"/>
  <c r="S323" i="6"/>
  <c r="S324" i="6"/>
  <c r="S325" i="6"/>
  <c r="S326" i="6"/>
  <c r="S327" i="6"/>
  <c r="S328" i="6"/>
  <c r="S329" i="6"/>
  <c r="S330" i="6"/>
  <c r="S331" i="6"/>
  <c r="S332" i="6"/>
  <c r="S333" i="6"/>
  <c r="S334" i="6"/>
  <c r="S335" i="6"/>
  <c r="S336" i="6"/>
  <c r="S337" i="6"/>
  <c r="S338" i="6"/>
  <c r="S339" i="6"/>
  <c r="S340" i="6"/>
  <c r="S341" i="6"/>
  <c r="S342" i="6"/>
  <c r="S343" i="6"/>
  <c r="S344" i="6"/>
  <c r="S345" i="6"/>
  <c r="S346" i="6"/>
  <c r="S347" i="6"/>
  <c r="S348" i="6"/>
  <c r="S349" i="6"/>
  <c r="S350" i="6"/>
  <c r="S351" i="6"/>
  <c r="S352" i="6"/>
  <c r="S353" i="6"/>
  <c r="S354" i="6"/>
  <c r="S355" i="6"/>
  <c r="S356" i="6"/>
  <c r="S357" i="6"/>
  <c r="S358" i="6"/>
  <c r="S359" i="6"/>
  <c r="S360" i="6"/>
  <c r="S361" i="6"/>
  <c r="S362" i="6"/>
  <c r="S363" i="6"/>
  <c r="S364" i="6"/>
  <c r="S365" i="6"/>
  <c r="S366" i="6"/>
  <c r="S367" i="6"/>
  <c r="S368" i="6"/>
  <c r="S369" i="6"/>
  <c r="S370" i="6"/>
  <c r="S371" i="6"/>
  <c r="S372" i="6"/>
  <c r="S373" i="6"/>
  <c r="S374" i="6"/>
  <c r="S375" i="6"/>
  <c r="S376" i="6"/>
  <c r="S377" i="6"/>
  <c r="S378" i="6"/>
  <c r="S379" i="6"/>
  <c r="S380" i="6"/>
  <c r="S381" i="6"/>
  <c r="S382" i="6"/>
  <c r="S383" i="6"/>
  <c r="S384" i="6"/>
  <c r="S385" i="6"/>
  <c r="S386" i="6"/>
  <c r="S387" i="6"/>
  <c r="S388" i="6"/>
  <c r="S389" i="6"/>
  <c r="S390" i="6"/>
  <c r="S391" i="6"/>
  <c r="S392" i="6"/>
  <c r="S393" i="6"/>
  <c r="S394" i="6"/>
  <c r="S395" i="6"/>
  <c r="S396" i="6"/>
  <c r="S397" i="6"/>
  <c r="S398" i="6"/>
  <c r="S399" i="6"/>
  <c r="S400" i="6"/>
  <c r="S401" i="6"/>
  <c r="S402" i="6"/>
  <c r="S403" i="6"/>
  <c r="S404" i="6"/>
  <c r="S405" i="6"/>
  <c r="S406" i="6"/>
  <c r="S407" i="6"/>
  <c r="S408" i="6"/>
  <c r="S409" i="6"/>
  <c r="S410" i="6"/>
  <c r="S411" i="6"/>
  <c r="S412" i="6"/>
  <c r="S413" i="6"/>
  <c r="S414" i="6"/>
  <c r="S415" i="6"/>
  <c r="S416" i="6"/>
  <c r="S417" i="6"/>
  <c r="S418" i="6"/>
  <c r="S419" i="6"/>
  <c r="S420" i="6"/>
  <c r="S421" i="6"/>
  <c r="S422" i="6"/>
  <c r="S423" i="6"/>
  <c r="S424" i="6"/>
  <c r="S425" i="6"/>
  <c r="S426" i="6"/>
  <c r="S427" i="6"/>
  <c r="S428" i="6"/>
  <c r="S429" i="6"/>
  <c r="S430" i="6"/>
  <c r="S431" i="6"/>
  <c r="S432" i="6"/>
  <c r="S433" i="6"/>
  <c r="S434" i="6"/>
  <c r="S435" i="6"/>
  <c r="S436" i="6"/>
  <c r="S437" i="6"/>
  <c r="S438" i="6"/>
  <c r="S439" i="6"/>
  <c r="S440" i="6"/>
  <c r="S441" i="6"/>
  <c r="S442" i="6"/>
  <c r="S443" i="6"/>
  <c r="S444" i="6"/>
  <c r="S445" i="6"/>
  <c r="S446" i="6"/>
  <c r="S447" i="6"/>
  <c r="S448" i="6"/>
  <c r="S449" i="6"/>
  <c r="S450" i="6"/>
  <c r="S451" i="6"/>
  <c r="S452" i="6"/>
  <c r="S453" i="6"/>
  <c r="S454" i="6"/>
  <c r="S455" i="6"/>
  <c r="S456" i="6"/>
  <c r="S457" i="6"/>
  <c r="S458" i="6"/>
  <c r="S459" i="6"/>
  <c r="S460" i="6"/>
  <c r="S461" i="6"/>
  <c r="S462" i="6"/>
  <c r="S463" i="6"/>
  <c r="S464" i="6"/>
  <c r="S465" i="6"/>
  <c r="S466" i="6"/>
  <c r="S467" i="6"/>
  <c r="S468" i="6"/>
  <c r="S469" i="6"/>
  <c r="S470" i="6"/>
  <c r="S471" i="6"/>
  <c r="S472" i="6"/>
  <c r="S473" i="6"/>
  <c r="S474" i="6"/>
  <c r="S475" i="6"/>
  <c r="S476" i="6"/>
  <c r="S477" i="6"/>
  <c r="S478" i="6"/>
  <c r="S479" i="6"/>
  <c r="S480" i="6"/>
  <c r="S481" i="6"/>
  <c r="S482" i="6"/>
  <c r="S483" i="6"/>
  <c r="S484" i="6"/>
  <c r="S485" i="6"/>
  <c r="S486" i="6"/>
  <c r="S487" i="6"/>
  <c r="S488" i="6"/>
  <c r="S489" i="6"/>
  <c r="S490" i="6"/>
  <c r="S491" i="6"/>
  <c r="S492" i="6"/>
  <c r="S493" i="6"/>
  <c r="S494" i="6"/>
  <c r="S495" i="6"/>
  <c r="S496" i="6"/>
  <c r="S497" i="6"/>
  <c r="S498" i="6"/>
  <c r="S499" i="6"/>
  <c r="S500" i="6"/>
  <c r="S501" i="6"/>
  <c r="S502" i="6"/>
  <c r="S503" i="6"/>
  <c r="S504" i="6"/>
  <c r="S505" i="6"/>
  <c r="S506" i="6"/>
  <c r="S507" i="6"/>
  <c r="S508" i="6"/>
  <c r="S509" i="6"/>
  <c r="S510" i="6"/>
  <c r="S511" i="6"/>
  <c r="S512" i="6"/>
  <c r="S513" i="6"/>
  <c r="S514" i="6"/>
  <c r="S515" i="6"/>
  <c r="S516" i="6"/>
  <c r="S517" i="6"/>
  <c r="S518" i="6"/>
  <c r="S519" i="6"/>
  <c r="S520" i="6"/>
  <c r="S521" i="6"/>
  <c r="S522" i="6"/>
  <c r="S523" i="6"/>
  <c r="S524" i="6"/>
  <c r="S525" i="6"/>
  <c r="S526" i="6"/>
  <c r="S527" i="6"/>
  <c r="S528" i="6"/>
  <c r="S529" i="6"/>
  <c r="S530" i="6"/>
  <c r="S531" i="6"/>
  <c r="S532" i="6"/>
  <c r="S533" i="6"/>
  <c r="S534" i="6"/>
  <c r="S535" i="6"/>
  <c r="S536" i="6"/>
  <c r="S537" i="6"/>
  <c r="S538" i="6"/>
  <c r="S539" i="6"/>
  <c r="S540" i="6"/>
  <c r="S541" i="6"/>
  <c r="S542" i="6"/>
  <c r="S543" i="6"/>
  <c r="S544" i="6"/>
  <c r="S545" i="6"/>
  <c r="S546" i="6"/>
  <c r="S547" i="6"/>
  <c r="S548" i="6"/>
  <c r="S549" i="6"/>
  <c r="S550" i="6"/>
  <c r="S551" i="6"/>
  <c r="S552" i="6"/>
  <c r="S553" i="6"/>
  <c r="S554" i="6"/>
  <c r="S555" i="6"/>
  <c r="S556" i="6"/>
  <c r="S557" i="6"/>
  <c r="S558" i="6"/>
  <c r="S559" i="6"/>
  <c r="S560" i="6"/>
  <c r="S561" i="6"/>
  <c r="S562" i="6"/>
  <c r="S563" i="6"/>
  <c r="S564" i="6"/>
  <c r="S565" i="6"/>
  <c r="S566" i="6"/>
  <c r="S567" i="6"/>
  <c r="S568" i="6"/>
  <c r="S569" i="6"/>
  <c r="S570" i="6"/>
  <c r="S571" i="6"/>
  <c r="S572" i="6"/>
  <c r="S573" i="6"/>
  <c r="S574" i="6"/>
  <c r="S575" i="6"/>
  <c r="S576" i="6"/>
  <c r="S577" i="6"/>
  <c r="S578" i="6"/>
  <c r="S579" i="6"/>
  <c r="S580" i="6"/>
  <c r="S581" i="6"/>
  <c r="S582" i="6"/>
  <c r="S583" i="6"/>
  <c r="S584" i="6"/>
  <c r="S585" i="6"/>
  <c r="S586" i="6"/>
  <c r="S587" i="6"/>
  <c r="S588" i="6"/>
  <c r="S589" i="6"/>
  <c r="S590" i="6"/>
  <c r="S591" i="6"/>
  <c r="S592" i="6"/>
  <c r="S593" i="6"/>
  <c r="S594" i="6"/>
  <c r="S595" i="6"/>
  <c r="S596" i="6"/>
  <c r="S597" i="6"/>
  <c r="S598" i="6"/>
  <c r="S599" i="6"/>
  <c r="S600" i="6"/>
  <c r="S601" i="6"/>
  <c r="S602" i="6"/>
  <c r="S603" i="6"/>
  <c r="S604" i="6"/>
  <c r="S605" i="6"/>
  <c r="S606" i="6"/>
  <c r="S607" i="6"/>
  <c r="S608" i="6"/>
  <c r="S609" i="6"/>
  <c r="S610" i="6"/>
  <c r="S611" i="6"/>
  <c r="S612" i="6"/>
  <c r="S613" i="6"/>
  <c r="S614" i="6"/>
  <c r="S615" i="6"/>
  <c r="S616" i="6"/>
  <c r="S617" i="6"/>
  <c r="S618" i="6"/>
  <c r="S619" i="6"/>
  <c r="S620" i="6"/>
  <c r="S621" i="6"/>
  <c r="S622" i="6"/>
  <c r="S623" i="6"/>
  <c r="S624" i="6"/>
  <c r="S625" i="6"/>
  <c r="S626" i="6"/>
  <c r="S627" i="6"/>
  <c r="S628" i="6"/>
  <c r="S629" i="6"/>
  <c r="S630" i="6"/>
  <c r="S631" i="6"/>
  <c r="S632" i="6"/>
  <c r="S633" i="6"/>
  <c r="S634" i="6"/>
  <c r="S635" i="6"/>
  <c r="S636" i="6"/>
  <c r="S637" i="6"/>
  <c r="S638" i="6"/>
  <c r="S639" i="6"/>
  <c r="S640" i="6"/>
  <c r="S641" i="6"/>
  <c r="S642" i="6"/>
  <c r="S643" i="6"/>
  <c r="S644" i="6"/>
  <c r="S645" i="6"/>
  <c r="S646" i="6"/>
  <c r="S647" i="6"/>
  <c r="S648" i="6"/>
  <c r="S649" i="6"/>
  <c r="S650" i="6"/>
  <c r="S651" i="6"/>
  <c r="S652" i="6"/>
  <c r="S653" i="6"/>
  <c r="S654" i="6"/>
  <c r="S655" i="6"/>
  <c r="S656" i="6"/>
  <c r="S657" i="6"/>
  <c r="S658" i="6"/>
  <c r="S659" i="6"/>
  <c r="S660" i="6"/>
  <c r="S661" i="6"/>
  <c r="S662" i="6"/>
  <c r="S663" i="6"/>
  <c r="S664" i="6"/>
  <c r="S665" i="6"/>
  <c r="S666" i="6"/>
  <c r="S667" i="6"/>
  <c r="S668" i="6"/>
  <c r="S669" i="6"/>
  <c r="S670" i="6"/>
  <c r="S671" i="6"/>
  <c r="S672" i="6"/>
  <c r="S673" i="6"/>
  <c r="S674" i="6"/>
  <c r="S675" i="6"/>
  <c r="S676" i="6"/>
  <c r="S677" i="6"/>
  <c r="S678" i="6"/>
  <c r="S679" i="6"/>
  <c r="S680" i="6"/>
  <c r="S681" i="6"/>
  <c r="S682" i="6"/>
  <c r="S683" i="6"/>
  <c r="S684" i="6"/>
  <c r="S685" i="6"/>
  <c r="S686" i="6"/>
  <c r="S687" i="6"/>
  <c r="S688" i="6"/>
  <c r="S689" i="6"/>
  <c r="S690" i="6"/>
  <c r="S691" i="6"/>
  <c r="S692" i="6"/>
  <c r="S693" i="6"/>
  <c r="S694" i="6"/>
  <c r="S695" i="6"/>
  <c r="S696" i="6"/>
  <c r="S697" i="6"/>
  <c r="S698" i="6"/>
  <c r="S699" i="6"/>
  <c r="S700" i="6"/>
  <c r="S701" i="6"/>
  <c r="S702" i="6"/>
  <c r="S703" i="6"/>
  <c r="S704" i="6"/>
  <c r="S705" i="6"/>
  <c r="S706" i="6"/>
  <c r="S707" i="6"/>
  <c r="S708" i="6"/>
  <c r="S709" i="6"/>
  <c r="S710" i="6"/>
  <c r="S711" i="6"/>
  <c r="S712" i="6"/>
  <c r="S713" i="6"/>
  <c r="S714" i="6"/>
  <c r="S715" i="6"/>
  <c r="S716" i="6"/>
  <c r="S717" i="6"/>
  <c r="S718" i="6"/>
  <c r="S719" i="6"/>
  <c r="S720" i="6"/>
  <c r="S721" i="6"/>
  <c r="S722" i="6"/>
  <c r="S723" i="6"/>
  <c r="S724" i="6"/>
  <c r="S725" i="6"/>
  <c r="S726" i="6"/>
  <c r="S727" i="6"/>
  <c r="S728" i="6"/>
  <c r="S729" i="6"/>
  <c r="S730" i="6"/>
  <c r="S731" i="6"/>
  <c r="S732" i="6"/>
  <c r="S733" i="6"/>
  <c r="S734" i="6"/>
  <c r="S735" i="6"/>
  <c r="S736" i="6"/>
  <c r="S737" i="6"/>
  <c r="S738" i="6"/>
  <c r="S739" i="6"/>
  <c r="S740" i="6"/>
  <c r="S741" i="6"/>
  <c r="S742" i="6"/>
  <c r="S743" i="6"/>
  <c r="S744" i="6"/>
  <c r="S745" i="6"/>
  <c r="S746" i="6"/>
  <c r="S747" i="6"/>
  <c r="S748" i="6"/>
  <c r="S749" i="6"/>
  <c r="S750" i="6"/>
  <c r="S751" i="6"/>
  <c r="S752" i="6"/>
  <c r="S753" i="6"/>
  <c r="S754" i="6"/>
  <c r="S755" i="6"/>
  <c r="S756" i="6"/>
  <c r="S757" i="6"/>
  <c r="S758" i="6"/>
  <c r="S759" i="6"/>
  <c r="S760" i="6"/>
  <c r="S761" i="6"/>
  <c r="S762" i="6"/>
  <c r="S763" i="6"/>
  <c r="S764" i="6"/>
  <c r="S765" i="6"/>
  <c r="S766" i="6"/>
  <c r="S767" i="6"/>
  <c r="S768" i="6"/>
  <c r="S769" i="6"/>
  <c r="S770" i="6"/>
  <c r="S771" i="6"/>
  <c r="S772" i="6"/>
  <c r="S773" i="6"/>
  <c r="S774" i="6"/>
  <c r="S775" i="6"/>
  <c r="S776" i="6"/>
  <c r="S777" i="6"/>
  <c r="S778" i="6"/>
  <c r="S779" i="6"/>
  <c r="S780" i="6"/>
  <c r="S781" i="6"/>
  <c r="S782" i="6"/>
  <c r="S783" i="6"/>
  <c r="S784" i="6"/>
  <c r="S785" i="6"/>
  <c r="S786" i="6"/>
  <c r="S787" i="6"/>
  <c r="S788" i="6"/>
  <c r="S789" i="6"/>
  <c r="S790" i="6"/>
  <c r="S791" i="6"/>
  <c r="S792" i="6"/>
  <c r="S793" i="6"/>
  <c r="S794" i="6"/>
  <c r="S795" i="6"/>
  <c r="S796" i="6"/>
  <c r="S797" i="6"/>
  <c r="S798" i="6"/>
  <c r="S799" i="6"/>
  <c r="S800" i="6"/>
  <c r="S801" i="6"/>
  <c r="S802" i="6"/>
  <c r="S803" i="6"/>
  <c r="S804" i="6"/>
  <c r="S805" i="6"/>
  <c r="S806" i="6"/>
  <c r="S807" i="6"/>
  <c r="S808" i="6"/>
  <c r="S809" i="6"/>
  <c r="S810" i="6"/>
  <c r="S811" i="6"/>
  <c r="S812" i="6"/>
  <c r="S813" i="6"/>
  <c r="S814" i="6"/>
  <c r="S815" i="6"/>
  <c r="S816" i="6"/>
  <c r="S817" i="6"/>
  <c r="S818" i="6"/>
  <c r="S819" i="6"/>
  <c r="S820" i="6"/>
  <c r="S821" i="6"/>
  <c r="S822" i="6"/>
  <c r="S823" i="6"/>
  <c r="S824" i="6"/>
  <c r="S825" i="6"/>
  <c r="S826" i="6"/>
  <c r="S827" i="6"/>
  <c r="S828" i="6"/>
  <c r="S829" i="6"/>
  <c r="S3" i="6"/>
  <c r="R4" i="6"/>
  <c r="W4" i="6" s="1"/>
  <c r="R5" i="6"/>
  <c r="W5" i="6" s="1"/>
  <c r="R6" i="6"/>
  <c r="W6" i="6" s="1"/>
  <c r="R7" i="6"/>
  <c r="R8" i="6"/>
  <c r="W8" i="6" s="1"/>
  <c r="R9" i="6"/>
  <c r="R10" i="6"/>
  <c r="W10" i="6" s="1"/>
  <c r="R11" i="6"/>
  <c r="W11" i="6" s="1"/>
  <c r="R12" i="6"/>
  <c r="W12" i="6" s="1"/>
  <c r="R13" i="6"/>
  <c r="W13" i="6" s="1"/>
  <c r="R14" i="6"/>
  <c r="W14" i="6" s="1"/>
  <c r="R15" i="6"/>
  <c r="R16" i="6"/>
  <c r="W16" i="6" s="1"/>
  <c r="R17" i="6"/>
  <c r="R18" i="6"/>
  <c r="W18" i="6" s="1"/>
  <c r="R19" i="6"/>
  <c r="W19" i="6" s="1"/>
  <c r="R20" i="6"/>
  <c r="W20" i="6" s="1"/>
  <c r="R21" i="6"/>
  <c r="W21" i="6" s="1"/>
  <c r="R22" i="6"/>
  <c r="W22" i="6" s="1"/>
  <c r="R23" i="6"/>
  <c r="W23" i="6" s="1"/>
  <c r="R24" i="6"/>
  <c r="W24" i="6" s="1"/>
  <c r="R25" i="6"/>
  <c r="R26" i="6"/>
  <c r="W26" i="6" s="1"/>
  <c r="R27" i="6"/>
  <c r="W27" i="6" s="1"/>
  <c r="R28" i="6"/>
  <c r="W28" i="6" s="1"/>
  <c r="R29" i="6"/>
  <c r="W29" i="6" s="1"/>
  <c r="R30" i="6"/>
  <c r="W30" i="6" s="1"/>
  <c r="R31" i="6"/>
  <c r="R32" i="6"/>
  <c r="W32" i="6" s="1"/>
  <c r="R33" i="6"/>
  <c r="R34" i="6"/>
  <c r="W34" i="6" s="1"/>
  <c r="R35" i="6"/>
  <c r="W35" i="6" s="1"/>
  <c r="R36" i="6"/>
  <c r="W36" i="6" s="1"/>
  <c r="R37" i="6"/>
  <c r="W37" i="6" s="1"/>
  <c r="R38" i="6"/>
  <c r="W38" i="6" s="1"/>
  <c r="R39" i="6"/>
  <c r="R40" i="6"/>
  <c r="W40" i="6" s="1"/>
  <c r="R41" i="6"/>
  <c r="R42" i="6"/>
  <c r="W42" i="6" s="1"/>
  <c r="R43" i="6"/>
  <c r="W43" i="6" s="1"/>
  <c r="R44" i="6"/>
  <c r="W44" i="6" s="1"/>
  <c r="R45" i="6"/>
  <c r="W45" i="6" s="1"/>
  <c r="R46" i="6"/>
  <c r="W46" i="6" s="1"/>
  <c r="R47" i="6"/>
  <c r="R48" i="6"/>
  <c r="W48" i="6" s="1"/>
  <c r="R49" i="6"/>
  <c r="R50" i="6"/>
  <c r="W50" i="6" s="1"/>
  <c r="R51" i="6"/>
  <c r="W51" i="6" s="1"/>
  <c r="R52" i="6"/>
  <c r="W52" i="6" s="1"/>
  <c r="R53" i="6"/>
  <c r="W53" i="6" s="1"/>
  <c r="R54" i="6"/>
  <c r="W54" i="6" s="1"/>
  <c r="R55" i="6"/>
  <c r="R56" i="6"/>
  <c r="W56" i="6" s="1"/>
  <c r="R57" i="6"/>
  <c r="R58" i="6"/>
  <c r="W58" i="6" s="1"/>
  <c r="R59" i="6"/>
  <c r="W59" i="6" s="1"/>
  <c r="R60" i="6"/>
  <c r="W60" i="6" s="1"/>
  <c r="R61" i="6"/>
  <c r="W61" i="6" s="1"/>
  <c r="R62" i="6"/>
  <c r="W62" i="6" s="1"/>
  <c r="R63" i="6"/>
  <c r="R64" i="6"/>
  <c r="W64" i="6" s="1"/>
  <c r="R65" i="6"/>
  <c r="R66" i="6"/>
  <c r="W66" i="6" s="1"/>
  <c r="R67" i="6"/>
  <c r="W67" i="6" s="1"/>
  <c r="R68" i="6"/>
  <c r="W68" i="6" s="1"/>
  <c r="R69" i="6"/>
  <c r="W69" i="6" s="1"/>
  <c r="R70" i="6"/>
  <c r="W70" i="6" s="1"/>
  <c r="R71" i="6"/>
  <c r="R72" i="6"/>
  <c r="W72" i="6" s="1"/>
  <c r="R73" i="6"/>
  <c r="R74" i="6"/>
  <c r="W74" i="6" s="1"/>
  <c r="R75" i="6"/>
  <c r="W75" i="6" s="1"/>
  <c r="R76" i="6"/>
  <c r="W76" i="6" s="1"/>
  <c r="R77" i="6"/>
  <c r="W77" i="6" s="1"/>
  <c r="R78" i="6"/>
  <c r="W78" i="6" s="1"/>
  <c r="R79" i="6"/>
  <c r="R80" i="6"/>
  <c r="W80" i="6" s="1"/>
  <c r="R81" i="6"/>
  <c r="R82" i="6"/>
  <c r="W82" i="6" s="1"/>
  <c r="R83" i="6"/>
  <c r="W83" i="6" s="1"/>
  <c r="R84" i="6"/>
  <c r="W84" i="6" s="1"/>
  <c r="R85" i="6"/>
  <c r="W85" i="6" s="1"/>
  <c r="R86" i="6"/>
  <c r="W86" i="6" s="1"/>
  <c r="R87" i="6"/>
  <c r="W87" i="6" s="1"/>
  <c r="R88" i="6"/>
  <c r="W88" i="6" s="1"/>
  <c r="R89" i="6"/>
  <c r="R90" i="6"/>
  <c r="W90" i="6" s="1"/>
  <c r="R91" i="6"/>
  <c r="W91" i="6" s="1"/>
  <c r="R92" i="6"/>
  <c r="W92" i="6" s="1"/>
  <c r="R93" i="6"/>
  <c r="W93" i="6" s="1"/>
  <c r="R94" i="6"/>
  <c r="W94" i="6" s="1"/>
  <c r="R95" i="6"/>
  <c r="R96" i="6"/>
  <c r="W96" i="6" s="1"/>
  <c r="R97" i="6"/>
  <c r="R98" i="6"/>
  <c r="W98" i="6" s="1"/>
  <c r="R99" i="6"/>
  <c r="W99" i="6" s="1"/>
  <c r="R100" i="6"/>
  <c r="W100" i="6" s="1"/>
  <c r="R101" i="6"/>
  <c r="W101" i="6" s="1"/>
  <c r="R102" i="6"/>
  <c r="W102" i="6" s="1"/>
  <c r="R103" i="6"/>
  <c r="R104" i="6"/>
  <c r="W104" i="6" s="1"/>
  <c r="R105" i="6"/>
  <c r="R106" i="6"/>
  <c r="W106" i="6" s="1"/>
  <c r="R107" i="6"/>
  <c r="W107" i="6" s="1"/>
  <c r="R108" i="6"/>
  <c r="W108" i="6" s="1"/>
  <c r="R109" i="6"/>
  <c r="W109" i="6" s="1"/>
  <c r="R110" i="6"/>
  <c r="W110" i="6" s="1"/>
  <c r="R111" i="6"/>
  <c r="R112" i="6"/>
  <c r="W112" i="6" s="1"/>
  <c r="R113" i="6"/>
  <c r="R114" i="6"/>
  <c r="W114" i="6" s="1"/>
  <c r="R115" i="6"/>
  <c r="W115" i="6" s="1"/>
  <c r="R116" i="6"/>
  <c r="W116" i="6" s="1"/>
  <c r="R117" i="6"/>
  <c r="W117" i="6" s="1"/>
  <c r="R118" i="6"/>
  <c r="W118" i="6" s="1"/>
  <c r="R119" i="6"/>
  <c r="R120" i="6"/>
  <c r="W120" i="6" s="1"/>
  <c r="R121" i="6"/>
  <c r="R122" i="6"/>
  <c r="W122" i="6" s="1"/>
  <c r="R123" i="6"/>
  <c r="W123" i="6" s="1"/>
  <c r="R124" i="6"/>
  <c r="W124" i="6" s="1"/>
  <c r="R125" i="6"/>
  <c r="W125" i="6" s="1"/>
  <c r="R126" i="6"/>
  <c r="W126" i="6" s="1"/>
  <c r="R127" i="6"/>
  <c r="R128" i="6"/>
  <c r="W128" i="6" s="1"/>
  <c r="R129" i="6"/>
  <c r="R130" i="6"/>
  <c r="W130" i="6" s="1"/>
  <c r="R131" i="6"/>
  <c r="W131" i="6" s="1"/>
  <c r="R132" i="6"/>
  <c r="W132" i="6" s="1"/>
  <c r="R133" i="6"/>
  <c r="W133" i="6" s="1"/>
  <c r="R134" i="6"/>
  <c r="W134" i="6" s="1"/>
  <c r="R135" i="6"/>
  <c r="W135" i="6" s="1"/>
  <c r="R136" i="6"/>
  <c r="W136" i="6" s="1"/>
  <c r="R137" i="6"/>
  <c r="R138" i="6"/>
  <c r="W138" i="6" s="1"/>
  <c r="R139" i="6"/>
  <c r="W139" i="6" s="1"/>
  <c r="R140" i="6"/>
  <c r="W140" i="6" s="1"/>
  <c r="R141" i="6"/>
  <c r="W141" i="6" s="1"/>
  <c r="R142" i="6"/>
  <c r="W142" i="6" s="1"/>
  <c r="R143" i="6"/>
  <c r="R144" i="6"/>
  <c r="W144" i="6" s="1"/>
  <c r="R145" i="6"/>
  <c r="R146" i="6"/>
  <c r="W146" i="6" s="1"/>
  <c r="R147" i="6"/>
  <c r="W147" i="6" s="1"/>
  <c r="R148" i="6"/>
  <c r="W148" i="6" s="1"/>
  <c r="R149" i="6"/>
  <c r="W149" i="6" s="1"/>
  <c r="R150" i="6"/>
  <c r="W150" i="6" s="1"/>
  <c r="R151" i="6"/>
  <c r="W151" i="6" s="1"/>
  <c r="R152" i="6"/>
  <c r="W152" i="6" s="1"/>
  <c r="R153" i="6"/>
  <c r="R154" i="6"/>
  <c r="W154" i="6" s="1"/>
  <c r="R155" i="6"/>
  <c r="W155" i="6" s="1"/>
  <c r="R156" i="6"/>
  <c r="W156" i="6" s="1"/>
  <c r="R157" i="6"/>
  <c r="W157" i="6" s="1"/>
  <c r="R158" i="6"/>
  <c r="W158" i="6" s="1"/>
  <c r="R159" i="6"/>
  <c r="R160" i="6"/>
  <c r="W160" i="6" s="1"/>
  <c r="R161" i="6"/>
  <c r="R162" i="6"/>
  <c r="W162" i="6" s="1"/>
  <c r="R163" i="6"/>
  <c r="W163" i="6" s="1"/>
  <c r="R164" i="6"/>
  <c r="W164" i="6" s="1"/>
  <c r="R165" i="6"/>
  <c r="W165" i="6" s="1"/>
  <c r="R166" i="6"/>
  <c r="W166" i="6" s="1"/>
  <c r="R167" i="6"/>
  <c r="R168" i="6"/>
  <c r="W168" i="6" s="1"/>
  <c r="R169" i="6"/>
  <c r="R170" i="6"/>
  <c r="W170" i="6" s="1"/>
  <c r="R171" i="6"/>
  <c r="W171" i="6" s="1"/>
  <c r="R172" i="6"/>
  <c r="W172" i="6" s="1"/>
  <c r="R173" i="6"/>
  <c r="W173" i="6" s="1"/>
  <c r="R174" i="6"/>
  <c r="W174" i="6" s="1"/>
  <c r="R175" i="6"/>
  <c r="R176" i="6"/>
  <c r="W176" i="6" s="1"/>
  <c r="R177" i="6"/>
  <c r="R178" i="6"/>
  <c r="W178" i="6" s="1"/>
  <c r="R179" i="6"/>
  <c r="W179" i="6" s="1"/>
  <c r="R180" i="6"/>
  <c r="W180" i="6" s="1"/>
  <c r="R181" i="6"/>
  <c r="W181" i="6" s="1"/>
  <c r="R182" i="6"/>
  <c r="W182" i="6" s="1"/>
  <c r="R183" i="6"/>
  <c r="R184" i="6"/>
  <c r="W184" i="6" s="1"/>
  <c r="R185" i="6"/>
  <c r="R186" i="6"/>
  <c r="W186" i="6" s="1"/>
  <c r="R187" i="6"/>
  <c r="W187" i="6" s="1"/>
  <c r="R188" i="6"/>
  <c r="W188" i="6" s="1"/>
  <c r="R189" i="6"/>
  <c r="W189" i="6" s="1"/>
  <c r="R190" i="6"/>
  <c r="W190" i="6" s="1"/>
  <c r="R191" i="6"/>
  <c r="R192" i="6"/>
  <c r="W192" i="6" s="1"/>
  <c r="R193" i="6"/>
  <c r="R194" i="6"/>
  <c r="W194" i="6" s="1"/>
  <c r="R195" i="6"/>
  <c r="W195" i="6" s="1"/>
  <c r="R196" i="6"/>
  <c r="W196" i="6" s="1"/>
  <c r="R197" i="6"/>
  <c r="W197" i="6" s="1"/>
  <c r="R198" i="6"/>
  <c r="W198" i="6" s="1"/>
  <c r="R199" i="6"/>
  <c r="W199" i="6" s="1"/>
  <c r="R200" i="6"/>
  <c r="W200" i="6" s="1"/>
  <c r="R201" i="6"/>
  <c r="R202" i="6"/>
  <c r="W202" i="6" s="1"/>
  <c r="R203" i="6"/>
  <c r="W203" i="6" s="1"/>
  <c r="R204" i="6"/>
  <c r="W204" i="6" s="1"/>
  <c r="R205" i="6"/>
  <c r="W205" i="6" s="1"/>
  <c r="R206" i="6"/>
  <c r="W206" i="6" s="1"/>
  <c r="R207" i="6"/>
  <c r="R208" i="6"/>
  <c r="W208" i="6" s="1"/>
  <c r="R209" i="6"/>
  <c r="R210" i="6"/>
  <c r="W210" i="6" s="1"/>
  <c r="R211" i="6"/>
  <c r="W211" i="6" s="1"/>
  <c r="R212" i="6"/>
  <c r="W212" i="6" s="1"/>
  <c r="R213" i="6"/>
  <c r="W213" i="6" s="1"/>
  <c r="R214" i="6"/>
  <c r="W214" i="6" s="1"/>
  <c r="R215" i="6"/>
  <c r="W215" i="6" s="1"/>
  <c r="R216" i="6"/>
  <c r="W216" i="6" s="1"/>
  <c r="R217" i="6"/>
  <c r="R218" i="6"/>
  <c r="W218" i="6" s="1"/>
  <c r="R219" i="6"/>
  <c r="W219" i="6" s="1"/>
  <c r="R220" i="6"/>
  <c r="W220" i="6" s="1"/>
  <c r="R221" i="6"/>
  <c r="W221" i="6" s="1"/>
  <c r="R222" i="6"/>
  <c r="W222" i="6" s="1"/>
  <c r="R223" i="6"/>
  <c r="R224" i="6"/>
  <c r="W224" i="6" s="1"/>
  <c r="R225" i="6"/>
  <c r="R226" i="6"/>
  <c r="W226" i="6" s="1"/>
  <c r="R227" i="6"/>
  <c r="W227" i="6" s="1"/>
  <c r="R228" i="6"/>
  <c r="W228" i="6" s="1"/>
  <c r="R229" i="6"/>
  <c r="W229" i="6" s="1"/>
  <c r="R230" i="6"/>
  <c r="W230" i="6" s="1"/>
  <c r="R231" i="6"/>
  <c r="R232" i="6"/>
  <c r="W232" i="6" s="1"/>
  <c r="R233" i="6"/>
  <c r="R234" i="6"/>
  <c r="W234" i="6" s="1"/>
  <c r="R235" i="6"/>
  <c r="W235" i="6" s="1"/>
  <c r="R236" i="6"/>
  <c r="W236" i="6" s="1"/>
  <c r="R237" i="6"/>
  <c r="W237" i="6" s="1"/>
  <c r="R238" i="6"/>
  <c r="W238" i="6" s="1"/>
  <c r="R239" i="6"/>
  <c r="R240" i="6"/>
  <c r="W240" i="6" s="1"/>
  <c r="R241" i="6"/>
  <c r="R242" i="6"/>
  <c r="W242" i="6" s="1"/>
  <c r="R243" i="6"/>
  <c r="W243" i="6" s="1"/>
  <c r="R244" i="6"/>
  <c r="W244" i="6" s="1"/>
  <c r="R245" i="6"/>
  <c r="W245" i="6" s="1"/>
  <c r="R246" i="6"/>
  <c r="W246" i="6" s="1"/>
  <c r="R247" i="6"/>
  <c r="R248" i="6"/>
  <c r="W248" i="6" s="1"/>
  <c r="R249" i="6"/>
  <c r="R250" i="6"/>
  <c r="W250" i="6" s="1"/>
  <c r="R251" i="6"/>
  <c r="W251" i="6" s="1"/>
  <c r="R252" i="6"/>
  <c r="W252" i="6" s="1"/>
  <c r="R253" i="6"/>
  <c r="W253" i="6" s="1"/>
  <c r="R254" i="6"/>
  <c r="W254" i="6" s="1"/>
  <c r="R255" i="6"/>
  <c r="R256" i="6"/>
  <c r="R257" i="6"/>
  <c r="R258" i="6"/>
  <c r="W258" i="6" s="1"/>
  <c r="R259" i="6"/>
  <c r="W259" i="6" s="1"/>
  <c r="R260" i="6"/>
  <c r="W260" i="6" s="1"/>
  <c r="R261" i="6"/>
  <c r="W261" i="6" s="1"/>
  <c r="R262" i="6"/>
  <c r="W262" i="6" s="1"/>
  <c r="R263" i="6"/>
  <c r="W263" i="6" s="1"/>
  <c r="R264" i="6"/>
  <c r="R265" i="6"/>
  <c r="R266" i="6"/>
  <c r="W266" i="6" s="1"/>
  <c r="R267" i="6"/>
  <c r="W267" i="6" s="1"/>
  <c r="R268" i="6"/>
  <c r="W268" i="6" s="1"/>
  <c r="R269" i="6"/>
  <c r="W269" i="6" s="1"/>
  <c r="R270" i="6"/>
  <c r="W270" i="6" s="1"/>
  <c r="R271" i="6"/>
  <c r="R272" i="6"/>
  <c r="R273" i="6"/>
  <c r="R274" i="6"/>
  <c r="W274" i="6" s="1"/>
  <c r="R275" i="6"/>
  <c r="W275" i="6" s="1"/>
  <c r="R276" i="6"/>
  <c r="W276" i="6" s="1"/>
  <c r="R277" i="6"/>
  <c r="W277" i="6" s="1"/>
  <c r="R278" i="6"/>
  <c r="W278" i="6" s="1"/>
  <c r="R279" i="6"/>
  <c r="W279" i="6" s="1"/>
  <c r="R280" i="6"/>
  <c r="R281" i="6"/>
  <c r="R282" i="6"/>
  <c r="W282" i="6" s="1"/>
  <c r="R283" i="6"/>
  <c r="W283" i="6" s="1"/>
  <c r="R284" i="6"/>
  <c r="W284" i="6" s="1"/>
  <c r="R285" i="6"/>
  <c r="W285" i="6" s="1"/>
  <c r="R286" i="6"/>
  <c r="W286" i="6" s="1"/>
  <c r="R287" i="6"/>
  <c r="R288" i="6"/>
  <c r="R289" i="6"/>
  <c r="R290" i="6"/>
  <c r="W290" i="6" s="1"/>
  <c r="R291" i="6"/>
  <c r="W291" i="6" s="1"/>
  <c r="R292" i="6"/>
  <c r="W292" i="6" s="1"/>
  <c r="R293" i="6"/>
  <c r="W293" i="6" s="1"/>
  <c r="R294" i="6"/>
  <c r="W294" i="6" s="1"/>
  <c r="R295" i="6"/>
  <c r="R296" i="6"/>
  <c r="R297" i="6"/>
  <c r="R298" i="6"/>
  <c r="R299" i="6"/>
  <c r="W299" i="6" s="1"/>
  <c r="R300" i="6"/>
  <c r="W300" i="6" s="1"/>
  <c r="R301" i="6"/>
  <c r="W301" i="6" s="1"/>
  <c r="R302" i="6"/>
  <c r="W302" i="6" s="1"/>
  <c r="R303" i="6"/>
  <c r="R304" i="6"/>
  <c r="R305" i="6"/>
  <c r="R306" i="6"/>
  <c r="W306" i="6" s="1"/>
  <c r="R307" i="6"/>
  <c r="W307" i="6" s="1"/>
  <c r="R308" i="6"/>
  <c r="W308" i="6" s="1"/>
  <c r="R309" i="6"/>
  <c r="W309" i="6" s="1"/>
  <c r="R310" i="6"/>
  <c r="W310" i="6" s="1"/>
  <c r="R311" i="6"/>
  <c r="R312" i="6"/>
  <c r="R313" i="6"/>
  <c r="R314" i="6"/>
  <c r="R315" i="6"/>
  <c r="W315" i="6" s="1"/>
  <c r="R316" i="6"/>
  <c r="W316" i="6" s="1"/>
  <c r="R317" i="6"/>
  <c r="W317" i="6" s="1"/>
  <c r="R318" i="6"/>
  <c r="W318" i="6" s="1"/>
  <c r="R319" i="6"/>
  <c r="R320" i="6"/>
  <c r="R321" i="6"/>
  <c r="R322" i="6"/>
  <c r="R323" i="6"/>
  <c r="W323" i="6" s="1"/>
  <c r="R324" i="6"/>
  <c r="W324" i="6" s="1"/>
  <c r="R325" i="6"/>
  <c r="W325" i="6" s="1"/>
  <c r="R326" i="6"/>
  <c r="W326" i="6" s="1"/>
  <c r="R327" i="6"/>
  <c r="W327" i="6" s="1"/>
  <c r="R328" i="6"/>
  <c r="R329" i="6"/>
  <c r="R330" i="6"/>
  <c r="R331" i="6"/>
  <c r="W331" i="6" s="1"/>
  <c r="R332" i="6"/>
  <c r="W332" i="6" s="1"/>
  <c r="R333" i="6"/>
  <c r="W333" i="6" s="1"/>
  <c r="R334" i="6"/>
  <c r="W334" i="6" s="1"/>
  <c r="R335" i="6"/>
  <c r="R336" i="6"/>
  <c r="R337" i="6"/>
  <c r="R338" i="6"/>
  <c r="R339" i="6"/>
  <c r="W339" i="6" s="1"/>
  <c r="R340" i="6"/>
  <c r="W340" i="6" s="1"/>
  <c r="R341" i="6"/>
  <c r="W341" i="6" s="1"/>
  <c r="R342" i="6"/>
  <c r="W342" i="6" s="1"/>
  <c r="R343" i="6"/>
  <c r="W343" i="6" s="1"/>
  <c r="R344" i="6"/>
  <c r="R345" i="6"/>
  <c r="R346" i="6"/>
  <c r="R347" i="6"/>
  <c r="W347" i="6" s="1"/>
  <c r="R348" i="6"/>
  <c r="W348" i="6" s="1"/>
  <c r="R349" i="6"/>
  <c r="W349" i="6" s="1"/>
  <c r="R350" i="6"/>
  <c r="W350" i="6" s="1"/>
  <c r="R351" i="6"/>
  <c r="R352" i="6"/>
  <c r="R353" i="6"/>
  <c r="R354" i="6"/>
  <c r="W354" i="6" s="1"/>
  <c r="R355" i="6"/>
  <c r="W355" i="6" s="1"/>
  <c r="R356" i="6"/>
  <c r="W356" i="6" s="1"/>
  <c r="R357" i="6"/>
  <c r="W357" i="6" s="1"/>
  <c r="R358" i="6"/>
  <c r="W358" i="6" s="1"/>
  <c r="R359" i="6"/>
  <c r="R360" i="6"/>
  <c r="R361" i="6"/>
  <c r="R362" i="6"/>
  <c r="R363" i="6"/>
  <c r="W363" i="6" s="1"/>
  <c r="R364" i="6"/>
  <c r="W364" i="6" s="1"/>
  <c r="R365" i="6"/>
  <c r="W365" i="6" s="1"/>
  <c r="R366" i="6"/>
  <c r="W366" i="6" s="1"/>
  <c r="R367" i="6"/>
  <c r="R368" i="6"/>
  <c r="R369" i="6"/>
  <c r="R370" i="6"/>
  <c r="W370" i="6" s="1"/>
  <c r="R371" i="6"/>
  <c r="W371" i="6" s="1"/>
  <c r="R372" i="6"/>
  <c r="W372" i="6" s="1"/>
  <c r="R373" i="6"/>
  <c r="W373" i="6" s="1"/>
  <c r="R374" i="6"/>
  <c r="W374" i="6" s="1"/>
  <c r="R375" i="6"/>
  <c r="R376" i="6"/>
  <c r="R377" i="6"/>
  <c r="R378" i="6"/>
  <c r="R379" i="6"/>
  <c r="W379" i="6" s="1"/>
  <c r="R380" i="6"/>
  <c r="W380" i="6" s="1"/>
  <c r="R381" i="6"/>
  <c r="W381" i="6" s="1"/>
  <c r="R382" i="6"/>
  <c r="W382" i="6" s="1"/>
  <c r="R383" i="6"/>
  <c r="R384" i="6"/>
  <c r="R385" i="6"/>
  <c r="R386" i="6"/>
  <c r="R387" i="6"/>
  <c r="W387" i="6" s="1"/>
  <c r="R388" i="6"/>
  <c r="W388" i="6" s="1"/>
  <c r="R389" i="6"/>
  <c r="W389" i="6" s="1"/>
  <c r="R390" i="6"/>
  <c r="W390" i="6" s="1"/>
  <c r="R391" i="6"/>
  <c r="W391" i="6" s="1"/>
  <c r="R392" i="6"/>
  <c r="R393" i="6"/>
  <c r="R394" i="6"/>
  <c r="R395" i="6"/>
  <c r="W395" i="6" s="1"/>
  <c r="R396" i="6"/>
  <c r="W396" i="6" s="1"/>
  <c r="R397" i="6"/>
  <c r="W397" i="6" s="1"/>
  <c r="R398" i="6"/>
  <c r="W398" i="6" s="1"/>
  <c r="R399" i="6"/>
  <c r="R400" i="6"/>
  <c r="R401" i="6"/>
  <c r="R402" i="6"/>
  <c r="R403" i="6"/>
  <c r="W403" i="6" s="1"/>
  <c r="R404" i="6"/>
  <c r="W404" i="6" s="1"/>
  <c r="R405" i="6"/>
  <c r="W405" i="6" s="1"/>
  <c r="R406" i="6"/>
  <c r="W406" i="6" s="1"/>
  <c r="R407" i="6"/>
  <c r="W407" i="6" s="1"/>
  <c r="R408" i="6"/>
  <c r="R409" i="6"/>
  <c r="R410" i="6"/>
  <c r="R411" i="6"/>
  <c r="W411" i="6" s="1"/>
  <c r="R412" i="6"/>
  <c r="W412" i="6" s="1"/>
  <c r="R413" i="6"/>
  <c r="W413" i="6" s="1"/>
  <c r="R414" i="6"/>
  <c r="W414" i="6" s="1"/>
  <c r="R415" i="6"/>
  <c r="R416" i="6"/>
  <c r="R417" i="6"/>
  <c r="R418" i="6"/>
  <c r="W418" i="6" s="1"/>
  <c r="R419" i="6"/>
  <c r="W419" i="6" s="1"/>
  <c r="R420" i="6"/>
  <c r="W420" i="6" s="1"/>
  <c r="R421" i="6"/>
  <c r="W421" i="6" s="1"/>
  <c r="R422" i="6"/>
  <c r="W422" i="6" s="1"/>
  <c r="R423" i="6"/>
  <c r="R424" i="6"/>
  <c r="R425" i="6"/>
  <c r="R426" i="6"/>
  <c r="R427" i="6"/>
  <c r="W427" i="6" s="1"/>
  <c r="R428" i="6"/>
  <c r="W428" i="6" s="1"/>
  <c r="R429" i="6"/>
  <c r="W429" i="6" s="1"/>
  <c r="R430" i="6"/>
  <c r="W430" i="6" s="1"/>
  <c r="R431" i="6"/>
  <c r="R432" i="6"/>
  <c r="R433" i="6"/>
  <c r="R434" i="6"/>
  <c r="W434" i="6" s="1"/>
  <c r="R435" i="6"/>
  <c r="W435" i="6" s="1"/>
  <c r="R436" i="6"/>
  <c r="W436" i="6" s="1"/>
  <c r="R437" i="6"/>
  <c r="W437" i="6" s="1"/>
  <c r="R438" i="6"/>
  <c r="W438" i="6" s="1"/>
  <c r="R439" i="6"/>
  <c r="R440" i="6"/>
  <c r="R441" i="6"/>
  <c r="R442" i="6"/>
  <c r="R443" i="6"/>
  <c r="W443" i="6" s="1"/>
  <c r="R444" i="6"/>
  <c r="W444" i="6" s="1"/>
  <c r="R445" i="6"/>
  <c r="W445" i="6" s="1"/>
  <c r="R446" i="6"/>
  <c r="W446" i="6" s="1"/>
  <c r="R447" i="6"/>
  <c r="R448" i="6"/>
  <c r="R449" i="6"/>
  <c r="R450" i="6"/>
  <c r="R451" i="6"/>
  <c r="W451" i="6" s="1"/>
  <c r="R452" i="6"/>
  <c r="W452" i="6" s="1"/>
  <c r="R453" i="6"/>
  <c r="W453" i="6" s="1"/>
  <c r="R454" i="6"/>
  <c r="W454" i="6" s="1"/>
  <c r="R455" i="6"/>
  <c r="W455" i="6" s="1"/>
  <c r="R456" i="6"/>
  <c r="R457" i="6"/>
  <c r="R458" i="6"/>
  <c r="R459" i="6"/>
  <c r="W459" i="6" s="1"/>
  <c r="R460" i="6"/>
  <c r="W460" i="6" s="1"/>
  <c r="R461" i="6"/>
  <c r="W461" i="6" s="1"/>
  <c r="R462" i="6"/>
  <c r="W462" i="6" s="1"/>
  <c r="R463" i="6"/>
  <c r="R464" i="6"/>
  <c r="R465" i="6"/>
  <c r="R466" i="6"/>
  <c r="R467" i="6"/>
  <c r="W467" i="6" s="1"/>
  <c r="R468" i="6"/>
  <c r="W468" i="6" s="1"/>
  <c r="R469" i="6"/>
  <c r="W469" i="6" s="1"/>
  <c r="R470" i="6"/>
  <c r="W470" i="6" s="1"/>
  <c r="R471" i="6"/>
  <c r="W471" i="6" s="1"/>
  <c r="R472" i="6"/>
  <c r="R473" i="6"/>
  <c r="R474" i="6"/>
  <c r="R475" i="6"/>
  <c r="W475" i="6" s="1"/>
  <c r="R476" i="6"/>
  <c r="W476" i="6" s="1"/>
  <c r="R477" i="6"/>
  <c r="W477" i="6" s="1"/>
  <c r="R478" i="6"/>
  <c r="W478" i="6" s="1"/>
  <c r="R479" i="6"/>
  <c r="R480" i="6"/>
  <c r="R481" i="6"/>
  <c r="R482" i="6"/>
  <c r="W482" i="6" s="1"/>
  <c r="R483" i="6"/>
  <c r="W483" i="6" s="1"/>
  <c r="R484" i="6"/>
  <c r="W484" i="6" s="1"/>
  <c r="R485" i="6"/>
  <c r="W485" i="6" s="1"/>
  <c r="R486" i="6"/>
  <c r="W486" i="6" s="1"/>
  <c r="R487" i="6"/>
  <c r="R488" i="6"/>
  <c r="R489" i="6"/>
  <c r="R490" i="6"/>
  <c r="R491" i="6"/>
  <c r="W491" i="6" s="1"/>
  <c r="R492" i="6"/>
  <c r="W492" i="6" s="1"/>
  <c r="R493" i="6"/>
  <c r="W493" i="6" s="1"/>
  <c r="R494" i="6"/>
  <c r="W494" i="6" s="1"/>
  <c r="R495" i="6"/>
  <c r="R496" i="6"/>
  <c r="R497" i="6"/>
  <c r="R498" i="6"/>
  <c r="W498" i="6" s="1"/>
  <c r="R499" i="6"/>
  <c r="W499" i="6" s="1"/>
  <c r="R500" i="6"/>
  <c r="W500" i="6" s="1"/>
  <c r="R501" i="6"/>
  <c r="W501" i="6" s="1"/>
  <c r="R502" i="6"/>
  <c r="W502" i="6" s="1"/>
  <c r="R503" i="6"/>
  <c r="R504" i="6"/>
  <c r="R505" i="6"/>
  <c r="R506" i="6"/>
  <c r="R507" i="6"/>
  <c r="W507" i="6" s="1"/>
  <c r="R508" i="6"/>
  <c r="W508" i="6" s="1"/>
  <c r="R509" i="6"/>
  <c r="W509" i="6" s="1"/>
  <c r="R510" i="6"/>
  <c r="W510" i="6" s="1"/>
  <c r="R511" i="6"/>
  <c r="R512" i="6"/>
  <c r="R513" i="6"/>
  <c r="R514" i="6"/>
  <c r="R515" i="6"/>
  <c r="W515" i="6" s="1"/>
  <c r="R516" i="6"/>
  <c r="W516" i="6" s="1"/>
  <c r="R517" i="6"/>
  <c r="W517" i="6" s="1"/>
  <c r="R518" i="6"/>
  <c r="W518" i="6" s="1"/>
  <c r="R519" i="6"/>
  <c r="W519" i="6" s="1"/>
  <c r="R520" i="6"/>
  <c r="R521" i="6"/>
  <c r="R522" i="6"/>
  <c r="R523" i="6"/>
  <c r="W523" i="6" s="1"/>
  <c r="R524" i="6"/>
  <c r="W524" i="6" s="1"/>
  <c r="R525" i="6"/>
  <c r="W525" i="6" s="1"/>
  <c r="R526" i="6"/>
  <c r="W526" i="6" s="1"/>
  <c r="R527" i="6"/>
  <c r="R528" i="6"/>
  <c r="R529" i="6"/>
  <c r="R530" i="6"/>
  <c r="R531" i="6"/>
  <c r="W531" i="6" s="1"/>
  <c r="R532" i="6"/>
  <c r="W532" i="6" s="1"/>
  <c r="R533" i="6"/>
  <c r="W533" i="6" s="1"/>
  <c r="R534" i="6"/>
  <c r="W534" i="6" s="1"/>
  <c r="R535" i="6"/>
  <c r="W535" i="6" s="1"/>
  <c r="R536" i="6"/>
  <c r="R537" i="6"/>
  <c r="R538" i="6"/>
  <c r="R539" i="6"/>
  <c r="W539" i="6" s="1"/>
  <c r="R540" i="6"/>
  <c r="W540" i="6" s="1"/>
  <c r="R541" i="6"/>
  <c r="W541" i="6" s="1"/>
  <c r="R542" i="6"/>
  <c r="W542" i="6" s="1"/>
  <c r="R543" i="6"/>
  <c r="R544" i="6"/>
  <c r="R545" i="6"/>
  <c r="R546" i="6"/>
  <c r="W546" i="6" s="1"/>
  <c r="R547" i="6"/>
  <c r="W547" i="6" s="1"/>
  <c r="R548" i="6"/>
  <c r="W548" i="6" s="1"/>
  <c r="R549" i="6"/>
  <c r="W549" i="6" s="1"/>
  <c r="R550" i="6"/>
  <c r="W550" i="6" s="1"/>
  <c r="R551" i="6"/>
  <c r="W551" i="6" s="1"/>
  <c r="R552" i="6"/>
  <c r="R553" i="6"/>
  <c r="R554" i="6"/>
  <c r="R555" i="6"/>
  <c r="W555" i="6" s="1"/>
  <c r="R556" i="6"/>
  <c r="W556" i="6" s="1"/>
  <c r="R557" i="6"/>
  <c r="W557" i="6" s="1"/>
  <c r="R558" i="6"/>
  <c r="W558" i="6" s="1"/>
  <c r="R559" i="6"/>
  <c r="W559" i="6" s="1"/>
  <c r="R560" i="6"/>
  <c r="R561" i="6"/>
  <c r="R562" i="6"/>
  <c r="W562" i="6" s="1"/>
  <c r="R563" i="6"/>
  <c r="W563" i="6" s="1"/>
  <c r="R564" i="6"/>
  <c r="W564" i="6" s="1"/>
  <c r="R565" i="6"/>
  <c r="W565" i="6" s="1"/>
  <c r="R566" i="6"/>
  <c r="W566" i="6" s="1"/>
  <c r="R567" i="6"/>
  <c r="W567" i="6" s="1"/>
  <c r="R568" i="6"/>
  <c r="R569" i="6"/>
  <c r="R570" i="6"/>
  <c r="R571" i="6"/>
  <c r="W571" i="6" s="1"/>
  <c r="R572" i="6"/>
  <c r="W572" i="6" s="1"/>
  <c r="R573" i="6"/>
  <c r="W573" i="6" s="1"/>
  <c r="R574" i="6"/>
  <c r="W574" i="6" s="1"/>
  <c r="R575" i="6"/>
  <c r="W575" i="6" s="1"/>
  <c r="R576" i="6"/>
  <c r="R577" i="6"/>
  <c r="R578" i="6"/>
  <c r="W578" i="6" s="1"/>
  <c r="R579" i="6"/>
  <c r="W579" i="6" s="1"/>
  <c r="R580" i="6"/>
  <c r="W580" i="6" s="1"/>
  <c r="R581" i="6"/>
  <c r="W581" i="6" s="1"/>
  <c r="R582" i="6"/>
  <c r="W582" i="6" s="1"/>
  <c r="R583" i="6"/>
  <c r="W583" i="6" s="1"/>
  <c r="R584" i="6"/>
  <c r="R585" i="6"/>
  <c r="R586" i="6"/>
  <c r="R587" i="6"/>
  <c r="W587" i="6" s="1"/>
  <c r="R588" i="6"/>
  <c r="W588" i="6" s="1"/>
  <c r="R589" i="6"/>
  <c r="W589" i="6" s="1"/>
  <c r="R590" i="6"/>
  <c r="W590" i="6" s="1"/>
  <c r="R591" i="6"/>
  <c r="W591" i="6" s="1"/>
  <c r="R592" i="6"/>
  <c r="R593" i="6"/>
  <c r="R594" i="6"/>
  <c r="R595" i="6"/>
  <c r="W595" i="6" s="1"/>
  <c r="R596" i="6"/>
  <c r="W596" i="6" s="1"/>
  <c r="R597" i="6"/>
  <c r="W597" i="6" s="1"/>
  <c r="R598" i="6"/>
  <c r="W598" i="6" s="1"/>
  <c r="R599" i="6"/>
  <c r="W599" i="6" s="1"/>
  <c r="R600" i="6"/>
  <c r="R601" i="6"/>
  <c r="R602" i="6"/>
  <c r="R603" i="6"/>
  <c r="W603" i="6" s="1"/>
  <c r="R604" i="6"/>
  <c r="W604" i="6" s="1"/>
  <c r="R605" i="6"/>
  <c r="W605" i="6" s="1"/>
  <c r="R606" i="6"/>
  <c r="W606" i="6" s="1"/>
  <c r="R607" i="6"/>
  <c r="W607" i="6" s="1"/>
  <c r="R608" i="6"/>
  <c r="R609" i="6"/>
  <c r="R610" i="6"/>
  <c r="W610" i="6" s="1"/>
  <c r="R611" i="6"/>
  <c r="W611" i="6" s="1"/>
  <c r="R612" i="6"/>
  <c r="W612" i="6" s="1"/>
  <c r="R613" i="6"/>
  <c r="W613" i="6" s="1"/>
  <c r="R614" i="6"/>
  <c r="W614" i="6" s="1"/>
  <c r="R615" i="6"/>
  <c r="W615" i="6" s="1"/>
  <c r="R616" i="6"/>
  <c r="R617" i="6"/>
  <c r="R618" i="6"/>
  <c r="W618" i="6" s="1"/>
  <c r="R619" i="6"/>
  <c r="W619" i="6" s="1"/>
  <c r="R620" i="6"/>
  <c r="W620" i="6" s="1"/>
  <c r="R621" i="6"/>
  <c r="W621" i="6" s="1"/>
  <c r="R622" i="6"/>
  <c r="W622" i="6" s="1"/>
  <c r="R623" i="6"/>
  <c r="W623" i="6" s="1"/>
  <c r="R624" i="6"/>
  <c r="R625" i="6"/>
  <c r="R626" i="6"/>
  <c r="W626" i="6" s="1"/>
  <c r="R627" i="6"/>
  <c r="W627" i="6" s="1"/>
  <c r="R628" i="6"/>
  <c r="W628" i="6" s="1"/>
  <c r="R629" i="6"/>
  <c r="W629" i="6" s="1"/>
  <c r="R630" i="6"/>
  <c r="W630" i="6" s="1"/>
  <c r="R631" i="6"/>
  <c r="W631" i="6" s="1"/>
  <c r="R632" i="6"/>
  <c r="R633" i="6"/>
  <c r="R634" i="6"/>
  <c r="R635" i="6"/>
  <c r="W635" i="6" s="1"/>
  <c r="R636" i="6"/>
  <c r="W636" i="6" s="1"/>
  <c r="R637" i="6"/>
  <c r="W637" i="6" s="1"/>
  <c r="R638" i="6"/>
  <c r="W638" i="6" s="1"/>
  <c r="R639" i="6"/>
  <c r="W639" i="6" s="1"/>
  <c r="R640" i="6"/>
  <c r="R641" i="6"/>
  <c r="R642" i="6"/>
  <c r="W642" i="6" s="1"/>
  <c r="R643" i="6"/>
  <c r="W643" i="6" s="1"/>
  <c r="R644" i="6"/>
  <c r="W644" i="6" s="1"/>
  <c r="R645" i="6"/>
  <c r="W645" i="6" s="1"/>
  <c r="R646" i="6"/>
  <c r="W646" i="6" s="1"/>
  <c r="R647" i="6"/>
  <c r="W647" i="6" s="1"/>
  <c r="R648" i="6"/>
  <c r="R649" i="6"/>
  <c r="R650" i="6"/>
  <c r="W650" i="6" s="1"/>
  <c r="R651" i="6"/>
  <c r="W651" i="6" s="1"/>
  <c r="R652" i="6"/>
  <c r="W652" i="6" s="1"/>
  <c r="R653" i="6"/>
  <c r="W653" i="6" s="1"/>
  <c r="R654" i="6"/>
  <c r="W654" i="6" s="1"/>
  <c r="R655" i="6"/>
  <c r="W655" i="6" s="1"/>
  <c r="R656" i="6"/>
  <c r="R657" i="6"/>
  <c r="R658" i="6"/>
  <c r="W658" i="6" s="1"/>
  <c r="R659" i="6"/>
  <c r="W659" i="6" s="1"/>
  <c r="R660" i="6"/>
  <c r="W660" i="6" s="1"/>
  <c r="R661" i="6"/>
  <c r="W661" i="6" s="1"/>
  <c r="R662" i="6"/>
  <c r="W662" i="6" s="1"/>
  <c r="R663" i="6"/>
  <c r="W663" i="6" s="1"/>
  <c r="R664" i="6"/>
  <c r="R665" i="6"/>
  <c r="R666" i="6"/>
  <c r="W666" i="6" s="1"/>
  <c r="R667" i="6"/>
  <c r="W667" i="6" s="1"/>
  <c r="R668" i="6"/>
  <c r="W668" i="6" s="1"/>
  <c r="R669" i="6"/>
  <c r="W669" i="6" s="1"/>
  <c r="R670" i="6"/>
  <c r="W670" i="6" s="1"/>
  <c r="R671" i="6"/>
  <c r="W671" i="6" s="1"/>
  <c r="R672" i="6"/>
  <c r="R673" i="6"/>
  <c r="R674" i="6"/>
  <c r="W674" i="6" s="1"/>
  <c r="R675" i="6"/>
  <c r="W675" i="6" s="1"/>
  <c r="R676" i="6"/>
  <c r="W676" i="6" s="1"/>
  <c r="R677" i="6"/>
  <c r="W677" i="6" s="1"/>
  <c r="R678" i="6"/>
  <c r="W678" i="6" s="1"/>
  <c r="R679" i="6"/>
  <c r="W679" i="6" s="1"/>
  <c r="R680" i="6"/>
  <c r="R681" i="6"/>
  <c r="R682" i="6"/>
  <c r="W682" i="6" s="1"/>
  <c r="R683" i="6"/>
  <c r="W683" i="6" s="1"/>
  <c r="R684" i="6"/>
  <c r="W684" i="6" s="1"/>
  <c r="R685" i="6"/>
  <c r="W685" i="6" s="1"/>
  <c r="R686" i="6"/>
  <c r="W686" i="6" s="1"/>
  <c r="R687" i="6"/>
  <c r="W687" i="6" s="1"/>
  <c r="R688" i="6"/>
  <c r="R689" i="6"/>
  <c r="R690" i="6"/>
  <c r="W690" i="6" s="1"/>
  <c r="R691" i="6"/>
  <c r="W691" i="6" s="1"/>
  <c r="R692" i="6"/>
  <c r="W692" i="6" s="1"/>
  <c r="R693" i="6"/>
  <c r="W693" i="6" s="1"/>
  <c r="R694" i="6"/>
  <c r="W694" i="6" s="1"/>
  <c r="R695" i="6"/>
  <c r="W695" i="6" s="1"/>
  <c r="R696" i="6"/>
  <c r="R697" i="6"/>
  <c r="R698" i="6"/>
  <c r="W698" i="6" s="1"/>
  <c r="R699" i="6"/>
  <c r="W699" i="6" s="1"/>
  <c r="R700" i="6"/>
  <c r="W700" i="6" s="1"/>
  <c r="R701" i="6"/>
  <c r="W701" i="6" s="1"/>
  <c r="R702" i="6"/>
  <c r="W702" i="6" s="1"/>
  <c r="R703" i="6"/>
  <c r="W703" i="6" s="1"/>
  <c r="R704" i="6"/>
  <c r="R705" i="6"/>
  <c r="R706" i="6"/>
  <c r="W706" i="6" s="1"/>
  <c r="R707" i="6"/>
  <c r="W707" i="6" s="1"/>
  <c r="R708" i="6"/>
  <c r="W708" i="6" s="1"/>
  <c r="R709" i="6"/>
  <c r="W709" i="6" s="1"/>
  <c r="R710" i="6"/>
  <c r="W710" i="6" s="1"/>
  <c r="R711" i="6"/>
  <c r="W711" i="6" s="1"/>
  <c r="R712" i="6"/>
  <c r="R713" i="6"/>
  <c r="R714" i="6"/>
  <c r="W714" i="6" s="1"/>
  <c r="R715" i="6"/>
  <c r="W715" i="6" s="1"/>
  <c r="R716" i="6"/>
  <c r="W716" i="6" s="1"/>
  <c r="R717" i="6"/>
  <c r="W717" i="6" s="1"/>
  <c r="R718" i="6"/>
  <c r="W718" i="6" s="1"/>
  <c r="R719" i="6"/>
  <c r="W719" i="6" s="1"/>
  <c r="R720" i="6"/>
  <c r="R721" i="6"/>
  <c r="R722" i="6"/>
  <c r="W722" i="6" s="1"/>
  <c r="R723" i="6"/>
  <c r="W723" i="6" s="1"/>
  <c r="R724" i="6"/>
  <c r="W724" i="6" s="1"/>
  <c r="R725" i="6"/>
  <c r="W725" i="6" s="1"/>
  <c r="R726" i="6"/>
  <c r="W726" i="6" s="1"/>
  <c r="R727" i="6"/>
  <c r="W727" i="6" s="1"/>
  <c r="R728" i="6"/>
  <c r="R729" i="6"/>
  <c r="R730" i="6"/>
  <c r="W730" i="6" s="1"/>
  <c r="R731" i="6"/>
  <c r="W731" i="6" s="1"/>
  <c r="R732" i="6"/>
  <c r="W732" i="6" s="1"/>
  <c r="R733" i="6"/>
  <c r="W733" i="6" s="1"/>
  <c r="R734" i="6"/>
  <c r="W734" i="6" s="1"/>
  <c r="R735" i="6"/>
  <c r="W735" i="6" s="1"/>
  <c r="R736" i="6"/>
  <c r="R737" i="6"/>
  <c r="R738" i="6"/>
  <c r="W738" i="6" s="1"/>
  <c r="R739" i="6"/>
  <c r="W739" i="6" s="1"/>
  <c r="R740" i="6"/>
  <c r="W740" i="6" s="1"/>
  <c r="R741" i="6"/>
  <c r="W741" i="6" s="1"/>
  <c r="R742" i="6"/>
  <c r="W742" i="6" s="1"/>
  <c r="R743" i="6"/>
  <c r="W743" i="6" s="1"/>
  <c r="R744" i="6"/>
  <c r="R745" i="6"/>
  <c r="R746" i="6"/>
  <c r="W746" i="6" s="1"/>
  <c r="R747" i="6"/>
  <c r="W747" i="6" s="1"/>
  <c r="R748" i="6"/>
  <c r="W748" i="6" s="1"/>
  <c r="R749" i="6"/>
  <c r="W749" i="6" s="1"/>
  <c r="R750" i="6"/>
  <c r="W750" i="6" s="1"/>
  <c r="R751" i="6"/>
  <c r="W751" i="6" s="1"/>
  <c r="R752" i="6"/>
  <c r="R753" i="6"/>
  <c r="R754" i="6"/>
  <c r="W754" i="6" s="1"/>
  <c r="R755" i="6"/>
  <c r="W755" i="6" s="1"/>
  <c r="R756" i="6"/>
  <c r="W756" i="6" s="1"/>
  <c r="R757" i="6"/>
  <c r="W757" i="6" s="1"/>
  <c r="R758" i="6"/>
  <c r="W758" i="6" s="1"/>
  <c r="R759" i="6"/>
  <c r="W759" i="6" s="1"/>
  <c r="R760" i="6"/>
  <c r="R761" i="6"/>
  <c r="R762" i="6"/>
  <c r="W762" i="6" s="1"/>
  <c r="R763" i="6"/>
  <c r="W763" i="6" s="1"/>
  <c r="R764" i="6"/>
  <c r="W764" i="6" s="1"/>
  <c r="R765" i="6"/>
  <c r="W765" i="6" s="1"/>
  <c r="R766" i="6"/>
  <c r="W766" i="6" s="1"/>
  <c r="R767" i="6"/>
  <c r="W767" i="6" s="1"/>
  <c r="R768" i="6"/>
  <c r="R769" i="6"/>
  <c r="R770" i="6"/>
  <c r="W770" i="6" s="1"/>
  <c r="R771" i="6"/>
  <c r="W771" i="6" s="1"/>
  <c r="R772" i="6"/>
  <c r="W772" i="6" s="1"/>
  <c r="R773" i="6"/>
  <c r="W773" i="6" s="1"/>
  <c r="R774" i="6"/>
  <c r="W774" i="6" s="1"/>
  <c r="R775" i="6"/>
  <c r="W775" i="6" s="1"/>
  <c r="R776" i="6"/>
  <c r="R777" i="6"/>
  <c r="R778" i="6"/>
  <c r="W778" i="6" s="1"/>
  <c r="R779" i="6"/>
  <c r="W779" i="6" s="1"/>
  <c r="R780" i="6"/>
  <c r="W780" i="6" s="1"/>
  <c r="R781" i="6"/>
  <c r="W781" i="6" s="1"/>
  <c r="R782" i="6"/>
  <c r="W782" i="6" s="1"/>
  <c r="R783" i="6"/>
  <c r="W783" i="6" s="1"/>
  <c r="R784" i="6"/>
  <c r="R785" i="6"/>
  <c r="R786" i="6"/>
  <c r="W786" i="6" s="1"/>
  <c r="R787" i="6"/>
  <c r="W787" i="6" s="1"/>
  <c r="R788" i="6"/>
  <c r="W788" i="6" s="1"/>
  <c r="R789" i="6"/>
  <c r="W789" i="6" s="1"/>
  <c r="R790" i="6"/>
  <c r="W790" i="6" s="1"/>
  <c r="R791" i="6"/>
  <c r="W791" i="6" s="1"/>
  <c r="R792" i="6"/>
  <c r="R793" i="6"/>
  <c r="R794" i="6"/>
  <c r="W794" i="6" s="1"/>
  <c r="R795" i="6"/>
  <c r="W795" i="6" s="1"/>
  <c r="R796" i="6"/>
  <c r="W796" i="6" s="1"/>
  <c r="R797" i="6"/>
  <c r="W797" i="6" s="1"/>
  <c r="R798" i="6"/>
  <c r="W798" i="6" s="1"/>
  <c r="R799" i="6"/>
  <c r="W799" i="6" s="1"/>
  <c r="R800" i="6"/>
  <c r="R801" i="6"/>
  <c r="R802" i="6"/>
  <c r="W802" i="6" s="1"/>
  <c r="R803" i="6"/>
  <c r="W803" i="6" s="1"/>
  <c r="R804" i="6"/>
  <c r="W804" i="6" s="1"/>
  <c r="R805" i="6"/>
  <c r="W805" i="6" s="1"/>
  <c r="R806" i="6"/>
  <c r="W806" i="6" s="1"/>
  <c r="R807" i="6"/>
  <c r="W807" i="6" s="1"/>
  <c r="R808" i="6"/>
  <c r="R809" i="6"/>
  <c r="R810" i="6"/>
  <c r="W810" i="6" s="1"/>
  <c r="R811" i="6"/>
  <c r="W811" i="6" s="1"/>
  <c r="R812" i="6"/>
  <c r="W812" i="6" s="1"/>
  <c r="R813" i="6"/>
  <c r="W813" i="6" s="1"/>
  <c r="R814" i="6"/>
  <c r="W814" i="6" s="1"/>
  <c r="R815" i="6"/>
  <c r="W815" i="6" s="1"/>
  <c r="R816" i="6"/>
  <c r="R817" i="6"/>
  <c r="R818" i="6"/>
  <c r="W818" i="6" s="1"/>
  <c r="R819" i="6"/>
  <c r="W819" i="6" s="1"/>
  <c r="R820" i="6"/>
  <c r="W820" i="6" s="1"/>
  <c r="R821" i="6"/>
  <c r="W821" i="6" s="1"/>
  <c r="R822" i="6"/>
  <c r="W822" i="6" s="1"/>
  <c r="R823" i="6"/>
  <c r="W823" i="6" s="1"/>
  <c r="R824" i="6"/>
  <c r="R825" i="6"/>
  <c r="R826" i="6"/>
  <c r="W826" i="6" s="1"/>
  <c r="R827" i="6"/>
  <c r="W827" i="6" s="1"/>
  <c r="R828" i="6"/>
  <c r="W828" i="6" s="1"/>
  <c r="R829" i="6"/>
  <c r="W829" i="6" s="1"/>
  <c r="R3" i="6"/>
  <c r="W3" i="6" s="1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2" i="6"/>
  <c r="H263" i="6"/>
  <c r="H264" i="6"/>
  <c r="H265" i="6"/>
  <c r="H266" i="6"/>
  <c r="H267" i="6"/>
  <c r="H268" i="6"/>
  <c r="H269" i="6"/>
  <c r="H270" i="6"/>
  <c r="H271" i="6"/>
  <c r="H272" i="6"/>
  <c r="H273" i="6"/>
  <c r="H274" i="6"/>
  <c r="H275" i="6"/>
  <c r="H276" i="6"/>
  <c r="H277" i="6"/>
  <c r="H278" i="6"/>
  <c r="H279" i="6"/>
  <c r="H280" i="6"/>
  <c r="H281" i="6"/>
  <c r="H282" i="6"/>
  <c r="H283" i="6"/>
  <c r="H284" i="6"/>
  <c r="H285" i="6"/>
  <c r="H286" i="6"/>
  <c r="H287" i="6"/>
  <c r="H288" i="6"/>
  <c r="H289" i="6"/>
  <c r="H290" i="6"/>
  <c r="H291" i="6"/>
  <c r="H292" i="6"/>
  <c r="H293" i="6"/>
  <c r="H294" i="6"/>
  <c r="H295" i="6"/>
  <c r="H296" i="6"/>
  <c r="H297" i="6"/>
  <c r="H298" i="6"/>
  <c r="H299" i="6"/>
  <c r="H300" i="6"/>
  <c r="H301" i="6"/>
  <c r="H302" i="6"/>
  <c r="H303" i="6"/>
  <c r="H304" i="6"/>
  <c r="H305" i="6"/>
  <c r="H306" i="6"/>
  <c r="H307" i="6"/>
  <c r="H308" i="6"/>
  <c r="H309" i="6"/>
  <c r="H310" i="6"/>
  <c r="H311" i="6"/>
  <c r="H312" i="6"/>
  <c r="H313" i="6"/>
  <c r="H314" i="6"/>
  <c r="H315" i="6"/>
  <c r="H316" i="6"/>
  <c r="H317" i="6"/>
  <c r="H318" i="6"/>
  <c r="H319" i="6"/>
  <c r="H320" i="6"/>
  <c r="H321" i="6"/>
  <c r="H322" i="6"/>
  <c r="H323" i="6"/>
  <c r="H324" i="6"/>
  <c r="H325" i="6"/>
  <c r="H326" i="6"/>
  <c r="H327" i="6"/>
  <c r="H328" i="6"/>
  <c r="H329" i="6"/>
  <c r="H330" i="6"/>
  <c r="H331" i="6"/>
  <c r="H332" i="6"/>
  <c r="H333" i="6"/>
  <c r="H334" i="6"/>
  <c r="H335" i="6"/>
  <c r="H336" i="6"/>
  <c r="H337" i="6"/>
  <c r="H338" i="6"/>
  <c r="H339" i="6"/>
  <c r="H340" i="6"/>
  <c r="H341" i="6"/>
  <c r="H342" i="6"/>
  <c r="H343" i="6"/>
  <c r="H344" i="6"/>
  <c r="H345" i="6"/>
  <c r="H346" i="6"/>
  <c r="H347" i="6"/>
  <c r="H348" i="6"/>
  <c r="H349" i="6"/>
  <c r="H350" i="6"/>
  <c r="H351" i="6"/>
  <c r="H352" i="6"/>
  <c r="H353" i="6"/>
  <c r="H354" i="6"/>
  <c r="H355" i="6"/>
  <c r="H356" i="6"/>
  <c r="H357" i="6"/>
  <c r="H358" i="6"/>
  <c r="H359" i="6"/>
  <c r="H360" i="6"/>
  <c r="H361" i="6"/>
  <c r="H362" i="6"/>
  <c r="H363" i="6"/>
  <c r="H364" i="6"/>
  <c r="H365" i="6"/>
  <c r="H366" i="6"/>
  <c r="H367" i="6"/>
  <c r="H368" i="6"/>
  <c r="H369" i="6"/>
  <c r="H370" i="6"/>
  <c r="H371" i="6"/>
  <c r="H372" i="6"/>
  <c r="H373" i="6"/>
  <c r="H374" i="6"/>
  <c r="H375" i="6"/>
  <c r="H376" i="6"/>
  <c r="H377" i="6"/>
  <c r="H378" i="6"/>
  <c r="H379" i="6"/>
  <c r="H380" i="6"/>
  <c r="H381" i="6"/>
  <c r="H382" i="6"/>
  <c r="H383" i="6"/>
  <c r="H384" i="6"/>
  <c r="H385" i="6"/>
  <c r="H386" i="6"/>
  <c r="H387" i="6"/>
  <c r="H388" i="6"/>
  <c r="H389" i="6"/>
  <c r="H390" i="6"/>
  <c r="H391" i="6"/>
  <c r="H392" i="6"/>
  <c r="H393" i="6"/>
  <c r="H394" i="6"/>
  <c r="H395" i="6"/>
  <c r="H396" i="6"/>
  <c r="H397" i="6"/>
  <c r="H398" i="6"/>
  <c r="H399" i="6"/>
  <c r="H400" i="6"/>
  <c r="H401" i="6"/>
  <c r="H402" i="6"/>
  <c r="H403" i="6"/>
  <c r="H404" i="6"/>
  <c r="H405" i="6"/>
  <c r="H406" i="6"/>
  <c r="H407" i="6"/>
  <c r="H408" i="6"/>
  <c r="H409" i="6"/>
  <c r="H410" i="6"/>
  <c r="H411" i="6"/>
  <c r="H412" i="6"/>
  <c r="H413" i="6"/>
  <c r="H414" i="6"/>
  <c r="H415" i="6"/>
  <c r="H416" i="6"/>
  <c r="H417" i="6"/>
  <c r="H418" i="6"/>
  <c r="H419" i="6"/>
  <c r="H420" i="6"/>
  <c r="H421" i="6"/>
  <c r="H422" i="6"/>
  <c r="H423" i="6"/>
  <c r="H424" i="6"/>
  <c r="H425" i="6"/>
  <c r="H426" i="6"/>
  <c r="H427" i="6"/>
  <c r="H428" i="6"/>
  <c r="H429" i="6"/>
  <c r="H430" i="6"/>
  <c r="H431" i="6"/>
  <c r="H432" i="6"/>
  <c r="H433" i="6"/>
  <c r="H434" i="6"/>
  <c r="H435" i="6"/>
  <c r="H436" i="6"/>
  <c r="H437" i="6"/>
  <c r="H438" i="6"/>
  <c r="H439" i="6"/>
  <c r="H440" i="6"/>
  <c r="H441" i="6"/>
  <c r="H442" i="6"/>
  <c r="H443" i="6"/>
  <c r="H444" i="6"/>
  <c r="H445" i="6"/>
  <c r="H446" i="6"/>
  <c r="H447" i="6"/>
  <c r="H448" i="6"/>
  <c r="H449" i="6"/>
  <c r="H450" i="6"/>
  <c r="H451" i="6"/>
  <c r="H452" i="6"/>
  <c r="H453" i="6"/>
  <c r="H454" i="6"/>
  <c r="H455" i="6"/>
  <c r="H456" i="6"/>
  <c r="H457" i="6"/>
  <c r="H458" i="6"/>
  <c r="H459" i="6"/>
  <c r="H460" i="6"/>
  <c r="H461" i="6"/>
  <c r="H462" i="6"/>
  <c r="H463" i="6"/>
  <c r="H464" i="6"/>
  <c r="H465" i="6"/>
  <c r="H466" i="6"/>
  <c r="H467" i="6"/>
  <c r="H468" i="6"/>
  <c r="H469" i="6"/>
  <c r="H470" i="6"/>
  <c r="H471" i="6"/>
  <c r="H472" i="6"/>
  <c r="H473" i="6"/>
  <c r="H474" i="6"/>
  <c r="H475" i="6"/>
  <c r="H476" i="6"/>
  <c r="H477" i="6"/>
  <c r="H478" i="6"/>
  <c r="H479" i="6"/>
  <c r="H480" i="6"/>
  <c r="H481" i="6"/>
  <c r="H482" i="6"/>
  <c r="H483" i="6"/>
  <c r="H484" i="6"/>
  <c r="H485" i="6"/>
  <c r="H486" i="6"/>
  <c r="H487" i="6"/>
  <c r="H488" i="6"/>
  <c r="H489" i="6"/>
  <c r="H490" i="6"/>
  <c r="H491" i="6"/>
  <c r="H492" i="6"/>
  <c r="H493" i="6"/>
  <c r="H494" i="6"/>
  <c r="H495" i="6"/>
  <c r="H496" i="6"/>
  <c r="H497" i="6"/>
  <c r="H498" i="6"/>
  <c r="H499" i="6"/>
  <c r="H500" i="6"/>
  <c r="H501" i="6"/>
  <c r="H502" i="6"/>
  <c r="H503" i="6"/>
  <c r="H504" i="6"/>
  <c r="H505" i="6"/>
  <c r="H506" i="6"/>
  <c r="H507" i="6"/>
  <c r="H508" i="6"/>
  <c r="H509" i="6"/>
  <c r="H510" i="6"/>
  <c r="H511" i="6"/>
  <c r="H512" i="6"/>
  <c r="H513" i="6"/>
  <c r="H514" i="6"/>
  <c r="H515" i="6"/>
  <c r="H516" i="6"/>
  <c r="H517" i="6"/>
  <c r="H518" i="6"/>
  <c r="H519" i="6"/>
  <c r="H520" i="6"/>
  <c r="H521" i="6"/>
  <c r="H522" i="6"/>
  <c r="H523" i="6"/>
  <c r="H524" i="6"/>
  <c r="H525" i="6"/>
  <c r="H526" i="6"/>
  <c r="H527" i="6"/>
  <c r="H528" i="6"/>
  <c r="H529" i="6"/>
  <c r="H530" i="6"/>
  <c r="H531" i="6"/>
  <c r="H532" i="6"/>
  <c r="H533" i="6"/>
  <c r="H534" i="6"/>
  <c r="H535" i="6"/>
  <c r="H536" i="6"/>
  <c r="H537" i="6"/>
  <c r="H538" i="6"/>
  <c r="H539" i="6"/>
  <c r="H540" i="6"/>
  <c r="H541" i="6"/>
  <c r="H542" i="6"/>
  <c r="H543" i="6"/>
  <c r="H544" i="6"/>
  <c r="H545" i="6"/>
  <c r="H546" i="6"/>
  <c r="H547" i="6"/>
  <c r="H548" i="6"/>
  <c r="H549" i="6"/>
  <c r="H550" i="6"/>
  <c r="H551" i="6"/>
  <c r="H552" i="6"/>
  <c r="H553" i="6"/>
  <c r="H554" i="6"/>
  <c r="H555" i="6"/>
  <c r="H556" i="6"/>
  <c r="H557" i="6"/>
  <c r="H558" i="6"/>
  <c r="H559" i="6"/>
  <c r="H560" i="6"/>
  <c r="H561" i="6"/>
  <c r="H562" i="6"/>
  <c r="H563" i="6"/>
  <c r="H564" i="6"/>
  <c r="H565" i="6"/>
  <c r="H566" i="6"/>
  <c r="H567" i="6"/>
  <c r="H568" i="6"/>
  <c r="H569" i="6"/>
  <c r="H570" i="6"/>
  <c r="H571" i="6"/>
  <c r="H572" i="6"/>
  <c r="H573" i="6"/>
  <c r="H574" i="6"/>
  <c r="H575" i="6"/>
  <c r="H576" i="6"/>
  <c r="H577" i="6"/>
  <c r="H578" i="6"/>
  <c r="H579" i="6"/>
  <c r="H580" i="6"/>
  <c r="H581" i="6"/>
  <c r="H582" i="6"/>
  <c r="H583" i="6"/>
  <c r="H584" i="6"/>
  <c r="H585" i="6"/>
  <c r="H586" i="6"/>
  <c r="H587" i="6"/>
  <c r="H588" i="6"/>
  <c r="H589" i="6"/>
  <c r="H590" i="6"/>
  <c r="H591" i="6"/>
  <c r="H592" i="6"/>
  <c r="H593" i="6"/>
  <c r="H594" i="6"/>
  <c r="H595" i="6"/>
  <c r="H596" i="6"/>
  <c r="H597" i="6"/>
  <c r="H598" i="6"/>
  <c r="H599" i="6"/>
  <c r="H600" i="6"/>
  <c r="H601" i="6"/>
  <c r="H602" i="6"/>
  <c r="H603" i="6"/>
  <c r="H604" i="6"/>
  <c r="H605" i="6"/>
  <c r="H606" i="6"/>
  <c r="H607" i="6"/>
  <c r="H608" i="6"/>
  <c r="H609" i="6"/>
  <c r="H610" i="6"/>
  <c r="H611" i="6"/>
  <c r="H612" i="6"/>
  <c r="H613" i="6"/>
  <c r="H614" i="6"/>
  <c r="H615" i="6"/>
  <c r="H616" i="6"/>
  <c r="H617" i="6"/>
  <c r="H618" i="6"/>
  <c r="H619" i="6"/>
  <c r="H620" i="6"/>
  <c r="H621" i="6"/>
  <c r="H622" i="6"/>
  <c r="H623" i="6"/>
  <c r="H624" i="6"/>
  <c r="H625" i="6"/>
  <c r="H626" i="6"/>
  <c r="H627" i="6"/>
  <c r="H628" i="6"/>
  <c r="H629" i="6"/>
  <c r="H630" i="6"/>
  <c r="H631" i="6"/>
  <c r="H632" i="6"/>
  <c r="H633" i="6"/>
  <c r="H634" i="6"/>
  <c r="H635" i="6"/>
  <c r="H636" i="6"/>
  <c r="H637" i="6"/>
  <c r="H638" i="6"/>
  <c r="H639" i="6"/>
  <c r="H640" i="6"/>
  <c r="H641" i="6"/>
  <c r="H642" i="6"/>
  <c r="H643" i="6"/>
  <c r="H644" i="6"/>
  <c r="H645" i="6"/>
  <c r="H646" i="6"/>
  <c r="H647" i="6"/>
  <c r="H648" i="6"/>
  <c r="H649" i="6"/>
  <c r="H650" i="6"/>
  <c r="H651" i="6"/>
  <c r="H652" i="6"/>
  <c r="H653" i="6"/>
  <c r="H654" i="6"/>
  <c r="H655" i="6"/>
  <c r="H656" i="6"/>
  <c r="H657" i="6"/>
  <c r="H658" i="6"/>
  <c r="H659" i="6"/>
  <c r="H660" i="6"/>
  <c r="H661" i="6"/>
  <c r="H662" i="6"/>
  <c r="H663" i="6"/>
  <c r="H664" i="6"/>
  <c r="H665" i="6"/>
  <c r="H666" i="6"/>
  <c r="H667" i="6"/>
  <c r="H668" i="6"/>
  <c r="H669" i="6"/>
  <c r="H670" i="6"/>
  <c r="H671" i="6"/>
  <c r="H672" i="6"/>
  <c r="H673" i="6"/>
  <c r="H674" i="6"/>
  <c r="H675" i="6"/>
  <c r="H676" i="6"/>
  <c r="H677" i="6"/>
  <c r="H678" i="6"/>
  <c r="H679" i="6"/>
  <c r="H680" i="6"/>
  <c r="H681" i="6"/>
  <c r="H682" i="6"/>
  <c r="H683" i="6"/>
  <c r="H684" i="6"/>
  <c r="H685" i="6"/>
  <c r="H686" i="6"/>
  <c r="H687" i="6"/>
  <c r="H688" i="6"/>
  <c r="H689" i="6"/>
  <c r="H690" i="6"/>
  <c r="H691" i="6"/>
  <c r="H692" i="6"/>
  <c r="H693" i="6"/>
  <c r="H694" i="6"/>
  <c r="H695" i="6"/>
  <c r="H696" i="6"/>
  <c r="H697" i="6"/>
  <c r="H698" i="6"/>
  <c r="H699" i="6"/>
  <c r="H700" i="6"/>
  <c r="H701" i="6"/>
  <c r="H702" i="6"/>
  <c r="H703" i="6"/>
  <c r="H704" i="6"/>
  <c r="H705" i="6"/>
  <c r="H706" i="6"/>
  <c r="H707" i="6"/>
  <c r="H708" i="6"/>
  <c r="H709" i="6"/>
  <c r="H710" i="6"/>
  <c r="H711" i="6"/>
  <c r="H712" i="6"/>
  <c r="H713" i="6"/>
  <c r="H714" i="6"/>
  <c r="H715" i="6"/>
  <c r="H716" i="6"/>
  <c r="H717" i="6"/>
  <c r="H718" i="6"/>
  <c r="H719" i="6"/>
  <c r="H720" i="6"/>
  <c r="H721" i="6"/>
  <c r="H722" i="6"/>
  <c r="H723" i="6"/>
  <c r="H724" i="6"/>
  <c r="H725" i="6"/>
  <c r="H726" i="6"/>
  <c r="H727" i="6"/>
  <c r="H728" i="6"/>
  <c r="H729" i="6"/>
  <c r="H730" i="6"/>
  <c r="H731" i="6"/>
  <c r="H732" i="6"/>
  <c r="H733" i="6"/>
  <c r="H734" i="6"/>
  <c r="H735" i="6"/>
  <c r="H736" i="6"/>
  <c r="H737" i="6"/>
  <c r="H738" i="6"/>
  <c r="H739" i="6"/>
  <c r="H740" i="6"/>
  <c r="H741" i="6"/>
  <c r="H742" i="6"/>
  <c r="H743" i="6"/>
  <c r="H744" i="6"/>
  <c r="H745" i="6"/>
  <c r="H746" i="6"/>
  <c r="H747" i="6"/>
  <c r="H748" i="6"/>
  <c r="H749" i="6"/>
  <c r="H750" i="6"/>
  <c r="H751" i="6"/>
  <c r="H752" i="6"/>
  <c r="H753" i="6"/>
  <c r="H754" i="6"/>
  <c r="H755" i="6"/>
  <c r="H756" i="6"/>
  <c r="H757" i="6"/>
  <c r="H758" i="6"/>
  <c r="H759" i="6"/>
  <c r="H760" i="6"/>
  <c r="H761" i="6"/>
  <c r="H762" i="6"/>
  <c r="H763" i="6"/>
  <c r="H764" i="6"/>
  <c r="H765" i="6"/>
  <c r="H766" i="6"/>
  <c r="H767" i="6"/>
  <c r="H768" i="6"/>
  <c r="H769" i="6"/>
  <c r="H770" i="6"/>
  <c r="H771" i="6"/>
  <c r="H772" i="6"/>
  <c r="H773" i="6"/>
  <c r="H774" i="6"/>
  <c r="H775" i="6"/>
  <c r="H776" i="6"/>
  <c r="H777" i="6"/>
  <c r="H778" i="6"/>
  <c r="H779" i="6"/>
  <c r="H780" i="6"/>
  <c r="H781" i="6"/>
  <c r="H782" i="6"/>
  <c r="H783" i="6"/>
  <c r="H784" i="6"/>
  <c r="H785" i="6"/>
  <c r="H786" i="6"/>
  <c r="H787" i="6"/>
  <c r="H788" i="6"/>
  <c r="H789" i="6"/>
  <c r="H790" i="6"/>
  <c r="H791" i="6"/>
  <c r="H792" i="6"/>
  <c r="H793" i="6"/>
  <c r="H794" i="6"/>
  <c r="H795" i="6"/>
  <c r="H796" i="6"/>
  <c r="H797" i="6"/>
  <c r="H798" i="6"/>
  <c r="H799" i="6"/>
  <c r="H800" i="6"/>
  <c r="H801" i="6"/>
  <c r="H802" i="6"/>
  <c r="H803" i="6"/>
  <c r="H804" i="6"/>
  <c r="H805" i="6"/>
  <c r="H806" i="6"/>
  <c r="H807" i="6"/>
  <c r="H808" i="6"/>
  <c r="H809" i="6"/>
  <c r="H810" i="6"/>
  <c r="H811" i="6"/>
  <c r="H812" i="6"/>
  <c r="H813" i="6"/>
  <c r="H814" i="6"/>
  <c r="H815" i="6"/>
  <c r="H816" i="6"/>
  <c r="H817" i="6"/>
  <c r="H818" i="6"/>
  <c r="H819" i="6"/>
  <c r="H820" i="6"/>
  <c r="H821" i="6"/>
  <c r="H822" i="6"/>
  <c r="H823" i="6"/>
  <c r="H824" i="6"/>
  <c r="H825" i="6"/>
  <c r="H826" i="6"/>
  <c r="H827" i="6"/>
  <c r="H828" i="6"/>
  <c r="H829" i="6"/>
  <c r="H3" i="6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2" i="1"/>
  <c r="W824" i="6" l="1"/>
  <c r="W816" i="6"/>
  <c r="W808" i="6"/>
  <c r="W800" i="6"/>
  <c r="W792" i="6"/>
  <c r="W784" i="6"/>
  <c r="W776" i="6"/>
  <c r="W768" i="6"/>
  <c r="W760" i="6"/>
  <c r="W752" i="6"/>
  <c r="W744" i="6"/>
  <c r="W736" i="6"/>
  <c r="W728" i="6"/>
  <c r="W720" i="6"/>
  <c r="W712" i="6"/>
  <c r="W704" i="6"/>
  <c r="W696" i="6"/>
  <c r="W688" i="6"/>
  <c r="W680" i="6"/>
  <c r="W672" i="6"/>
  <c r="W664" i="6"/>
  <c r="W656" i="6"/>
  <c r="W648" i="6"/>
  <c r="W640" i="6"/>
  <c r="W632" i="6"/>
  <c r="W624" i="6"/>
  <c r="W616" i="6"/>
  <c r="W608" i="6"/>
  <c r="W600" i="6"/>
  <c r="W592" i="6"/>
  <c r="W584" i="6"/>
  <c r="W576" i="6"/>
  <c r="W568" i="6"/>
  <c r="W560" i="6"/>
  <c r="W552" i="6"/>
  <c r="W544" i="6"/>
  <c r="W536" i="6"/>
  <c r="W528" i="6"/>
  <c r="W520" i="6"/>
  <c r="W512" i="6"/>
  <c r="W504" i="6"/>
  <c r="W496" i="6"/>
  <c r="W488" i="6"/>
  <c r="W480" i="6"/>
  <c r="W472" i="6"/>
  <c r="W464" i="6"/>
  <c r="W456" i="6"/>
  <c r="W448" i="6"/>
  <c r="W440" i="6"/>
  <c r="W432" i="6"/>
  <c r="W424" i="6"/>
  <c r="W416" i="6"/>
  <c r="W408" i="6"/>
  <c r="W400" i="6"/>
  <c r="W392" i="6"/>
  <c r="W384" i="6"/>
  <c r="W376" i="6"/>
  <c r="W368" i="6"/>
  <c r="W360" i="6"/>
  <c r="W352" i="6"/>
  <c r="W344" i="6"/>
  <c r="W336" i="6"/>
  <c r="W328" i="6"/>
  <c r="W320" i="6"/>
  <c r="W312" i="6"/>
  <c r="W304" i="6"/>
  <c r="W296" i="6"/>
  <c r="W288" i="6"/>
  <c r="W280" i="6"/>
  <c r="W272" i="6"/>
  <c r="W264" i="6"/>
  <c r="W256" i="6"/>
  <c r="W825" i="6"/>
  <c r="W817" i="6"/>
  <c r="W809" i="6"/>
  <c r="W801" i="6"/>
  <c r="W793" i="6"/>
  <c r="W785" i="6"/>
  <c r="W777" i="6"/>
  <c r="W769" i="6"/>
  <c r="W761" i="6"/>
  <c r="W753" i="6"/>
  <c r="W745" i="6"/>
  <c r="W737" i="6"/>
  <c r="W729" i="6"/>
  <c r="W721" i="6"/>
  <c r="W713" i="6"/>
  <c r="W705" i="6"/>
  <c r="W697" i="6"/>
  <c r="W689" i="6"/>
  <c r="W681" i="6"/>
  <c r="W673" i="6"/>
  <c r="W665" i="6"/>
  <c r="W657" i="6"/>
  <c r="W649" i="6"/>
  <c r="W641" i="6"/>
  <c r="W633" i="6"/>
  <c r="W625" i="6"/>
  <c r="W617" i="6"/>
  <c r="W609" i="6"/>
  <c r="W601" i="6"/>
  <c r="W593" i="6"/>
  <c r="W585" i="6"/>
  <c r="W577" i="6"/>
  <c r="W569" i="6"/>
  <c r="W561" i="6"/>
  <c r="W553" i="6"/>
  <c r="W545" i="6"/>
  <c r="W537" i="6"/>
  <c r="W529" i="6"/>
  <c r="W521" i="6"/>
  <c r="W513" i="6"/>
  <c r="W505" i="6"/>
  <c r="W497" i="6"/>
  <c r="W489" i="6"/>
  <c r="W481" i="6"/>
  <c r="W473" i="6"/>
  <c r="W465" i="6"/>
  <c r="W457" i="6"/>
  <c r="W449" i="6"/>
  <c r="W441" i="6"/>
  <c r="W433" i="6"/>
  <c r="W425" i="6"/>
  <c r="W417" i="6"/>
  <c r="W409" i="6"/>
  <c r="W401" i="6"/>
  <c r="W393" i="6"/>
  <c r="W385" i="6"/>
  <c r="W377" i="6"/>
  <c r="W369" i="6"/>
  <c r="W361" i="6"/>
  <c r="W353" i="6"/>
  <c r="W345" i="6"/>
  <c r="W337" i="6"/>
  <c r="W329" i="6"/>
  <c r="W321" i="6"/>
  <c r="W313" i="6"/>
  <c r="W305" i="6"/>
  <c r="W297" i="6"/>
  <c r="W289" i="6"/>
  <c r="W281" i="6"/>
  <c r="W273" i="6"/>
  <c r="W265" i="6"/>
  <c r="W257" i="6"/>
  <c r="W249" i="6"/>
  <c r="W241" i="6"/>
  <c r="W233" i="6"/>
  <c r="W225" i="6"/>
  <c r="W217" i="6"/>
  <c r="W209" i="6"/>
  <c r="W201" i="6"/>
  <c r="W193" i="6"/>
  <c r="W185" i="6"/>
  <c r="W177" i="6"/>
  <c r="W169" i="6"/>
  <c r="W161" i="6"/>
  <c r="W153" i="6"/>
  <c r="W145" i="6"/>
  <c r="W137" i="6"/>
  <c r="W129" i="6"/>
  <c r="W121" i="6"/>
  <c r="W113" i="6"/>
  <c r="W105" i="6"/>
  <c r="W97" i="6"/>
  <c r="W89" i="6"/>
  <c r="W81" i="6"/>
  <c r="W73" i="6"/>
  <c r="W65" i="6"/>
  <c r="W57" i="6"/>
  <c r="W49" i="6"/>
  <c r="W41" i="6"/>
  <c r="W33" i="6"/>
  <c r="W25" i="6"/>
  <c r="W17" i="6"/>
  <c r="W634" i="6"/>
  <c r="W602" i="6"/>
  <c r="W594" i="6"/>
  <c r="W586" i="6"/>
  <c r="W570" i="6"/>
  <c r="W554" i="6"/>
  <c r="W538" i="6"/>
  <c r="W530" i="6"/>
  <c r="W522" i="6"/>
  <c r="W514" i="6"/>
  <c r="W506" i="6"/>
  <c r="W490" i="6"/>
  <c r="W474" i="6"/>
  <c r="W466" i="6"/>
  <c r="W458" i="6"/>
  <c r="W450" i="6"/>
  <c r="W442" i="6"/>
  <c r="W426" i="6"/>
  <c r="W410" i="6"/>
  <c r="W402" i="6"/>
  <c r="W394" i="6"/>
  <c r="W386" i="6"/>
  <c r="W378" i="6"/>
  <c r="W362" i="6"/>
  <c r="W346" i="6"/>
  <c r="W338" i="6"/>
  <c r="W330" i="6"/>
  <c r="W322" i="6"/>
  <c r="W314" i="6"/>
  <c r="W298" i="6"/>
  <c r="W9" i="6"/>
  <c r="W543" i="6"/>
  <c r="W527" i="6"/>
  <c r="W511" i="6"/>
  <c r="W503" i="6"/>
  <c r="W495" i="6"/>
  <c r="W487" i="6"/>
  <c r="W479" i="6"/>
  <c r="W463" i="6"/>
  <c r="W447" i="6"/>
  <c r="W439" i="6"/>
  <c r="W431" i="6"/>
  <c r="W423" i="6"/>
  <c r="W415" i="6"/>
  <c r="W399" i="6"/>
  <c r="W383" i="6"/>
  <c r="W375" i="6"/>
  <c r="W367" i="6"/>
  <c r="W359" i="6"/>
  <c r="W351" i="6"/>
  <c r="W335" i="6"/>
  <c r="W319" i="6"/>
  <c r="W311" i="6"/>
  <c r="W303" i="6"/>
  <c r="W295" i="6"/>
  <c r="W287" i="6"/>
  <c r="W271" i="6"/>
  <c r="W255" i="6"/>
  <c r="W247" i="6"/>
  <c r="W239" i="6"/>
  <c r="W231" i="6"/>
  <c r="W223" i="6"/>
  <c r="W207" i="6"/>
  <c r="W191" i="6"/>
  <c r="W183" i="6"/>
  <c r="W175" i="6"/>
  <c r="W167" i="6"/>
  <c r="W159" i="6"/>
  <c r="W143" i="6"/>
  <c r="W127" i="6"/>
  <c r="W119" i="6"/>
  <c r="W111" i="6"/>
  <c r="W103" i="6"/>
  <c r="W95" i="6"/>
  <c r="W79" i="6"/>
  <c r="W71" i="6"/>
  <c r="W63" i="6"/>
  <c r="W55" i="6"/>
  <c r="W47" i="6"/>
  <c r="W39" i="6"/>
  <c r="W31" i="6"/>
  <c r="W15" i="6"/>
  <c r="W7" i="6"/>
</calcChain>
</file>

<file path=xl/sharedStrings.xml><?xml version="1.0" encoding="utf-8"?>
<sst xmlns="http://schemas.openxmlformats.org/spreadsheetml/2006/main" count="10844" uniqueCount="683">
  <si>
    <t>MUNICIPIO</t>
  </si>
  <si>
    <t>AGUACHICA</t>
  </si>
  <si>
    <t>AGUADA</t>
  </si>
  <si>
    <t>ALBANIA</t>
  </si>
  <si>
    <t>ARATOCA</t>
  </si>
  <si>
    <t>BARBOSA</t>
  </si>
  <si>
    <t>BARICHARA</t>
  </si>
  <si>
    <t>BETULIA</t>
  </si>
  <si>
    <t>BOLIVAR</t>
  </si>
  <si>
    <t>BUCARAMANGA</t>
  </si>
  <si>
    <t>CABRERA</t>
  </si>
  <si>
    <t>CACHIRA</t>
  </si>
  <si>
    <t>CALIFORNIA</t>
  </si>
  <si>
    <t>CAPITANEJO</t>
  </si>
  <si>
    <t>CARCASI</t>
  </si>
  <si>
    <t>CEPITA</t>
  </si>
  <si>
    <t>CERRITO</t>
  </si>
  <si>
    <t>CHARALA</t>
  </si>
  <si>
    <t>CHARTA</t>
  </si>
  <si>
    <t>CHIMA</t>
  </si>
  <si>
    <t>CHIPATA</t>
  </si>
  <si>
    <t>CONCEPCION</t>
  </si>
  <si>
    <t>CONFINES</t>
  </si>
  <si>
    <t>CONTRATACION</t>
  </si>
  <si>
    <t>COROMORO</t>
  </si>
  <si>
    <t>CURITI</t>
  </si>
  <si>
    <t>EL GUACAMAYO</t>
  </si>
  <si>
    <t>EL 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</si>
  <si>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</si>
  <si>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</si>
  <si>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</si>
  <si>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</si>
  <si>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</si>
  <si>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</si>
  <si>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</si>
  <si>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</si>
  <si>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GUADALUPE</t>
  </si>
  <si>
    <t>GUAPOTA</t>
  </si>
  <si>
    <t>GUAVATA</t>
  </si>
  <si>
    <t>GUEPSA</t>
  </si>
  <si>
    <t>HATO</t>
  </si>
  <si>
    <t>JESUS MARIA</t>
  </si>
  <si>
    <t>JORDAN SUBE</t>
  </si>
  <si>
    <t>LA BELLEZA</t>
  </si>
  <si>
    <t>LA ESPERANZA</t>
  </si>
  <si>
    <t>LA PAZ</t>
  </si>
  <si>
    <t>LA PEDREGOSA</t>
  </si>
  <si>
    <t>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</si>
  <si>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</si>
  <si>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</si>
  <si>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</si>
  <si>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</si>
  <si>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</si>
  <si>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</si>
  <si>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</si>
  <si>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</si>
  <si>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</si>
  <si>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</si>
  <si>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</si>
  <si>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PARAMO</t>
  </si>
  <si>
    <t>PIEDECUESTA</t>
  </si>
  <si>
    <t>PINCHOTE</t>
  </si>
  <si>
    <t>PUENTE NACIONAL</t>
  </si>
  <si>
    <t>RIO DE ORO</t>
  </si>
  <si>
    <t>RIONEGRO</t>
  </si>
  <si>
    <t>SABANA DE TORRES</t>
  </si>
  <si>
    <t>SAN ALBERTO</t>
  </si>
  <si>
    <t>SAN ANDRES</t>
  </si>
  <si>
    <t>SAN BENITO</t>
  </si>
  <si>
    <t>SAN GIL</t>
  </si>
  <si>
    <t>SAN JOAQUIN</t>
  </si>
  <si>
    <t>SAN JOSE DE MIRANDA</t>
  </si>
  <si>
    <t>SAN MARTIN</t>
  </si>
  <si>
    <t>SAN MIGUEL</t>
  </si>
  <si>
    <t>SANTA BARBARA</t>
  </si>
  <si>
    <t>SANTA HELENA DEL OPON</t>
  </si>
  <si>
    <t>SOCORRO</t>
  </si>
  <si>
    <t>SUAITA</t>
  </si>
  <si>
    <t>SUCRE</t>
  </si>
  <si>
    <t>SURATA</t>
  </si>
  <si>
    <t>TONA</t>
  </si>
  <si>
    <t>VALLE DE SAN JOSE</t>
  </si>
  <si>
    <t>VELEZ</t>
  </si>
  <si>
    <t>VETAS</t>
  </si>
  <si>
    <t>VILLANUEVA</t>
  </si>
  <si>
    <t>ZAPATOCA</t>
  </si>
  <si>
    <t>BARRANCABERMEJA</t>
  </si>
  <si>
    <t>CANTAGALLO</t>
  </si>
  <si>
    <t>CIMITARRA</t>
  </si>
  <si>
    <t>EL CARMEN DE CHUCURI</t>
  </si>
  <si>
    <t>LANDAZURI</t>
  </si>
  <si>
    <t>PUERTO PARRA</t>
  </si>
  <si>
    <t>PUERTO WILCHES</t>
  </si>
  <si>
    <t>SAN PABLO</t>
  </si>
  <si>
    <t>SAN VICENTE DE CHUCURI</t>
  </si>
  <si>
    <t>SIMACOTA</t>
  </si>
  <si>
    <t>PAUNA</t>
  </si>
  <si>
    <t>SABOYÁ</t>
  </si>
  <si>
    <t>YONDÓ</t>
  </si>
  <si>
    <t>AÃ‘O</t>
  </si>
  <si>
    <t>TRIMESTRE</t>
  </si>
  <si>
    <t>PROVEEDOR</t>
  </si>
  <si>
    <t>COD DEPARTAMENTO</t>
  </si>
  <si>
    <t>DEPARTAMENTO</t>
  </si>
  <si>
    <t>COD MUNICIPIO</t>
  </si>
  <si>
    <t>CABECERA MUNICIPAL</t>
  </si>
  <si>
    <t>COD CENTRO POBLADO</t>
  </si>
  <si>
    <t>CENTRO POBLADO</t>
  </si>
  <si>
    <t>COBERTURA 2G</t>
  </si>
  <si>
    <t>COBERTURA 3G</t>
  </si>
  <si>
    <t>COBERTUTA 4G</t>
  </si>
  <si>
    <t>COBERTURA LTE</t>
  </si>
  <si>
    <t>COBERTURA 5G</t>
  </si>
  <si>
    <t>COMUNICACION CELULAR S A COMCEL S A</t>
  </si>
  <si>
    <t>SANTANDER</t>
  </si>
  <si>
    <t>N</t>
  </si>
  <si>
    <t>PEÃ‘A BLANCA</t>
  </si>
  <si>
    <t>S</t>
  </si>
  <si>
    <t>ALTAMIRA</t>
  </si>
  <si>
    <t>CAPILLA DEL CARMEN</t>
  </si>
  <si>
    <t>PARTNERS TELECOM COLOMBIA SAS</t>
  </si>
  <si>
    <t>SAN JOSÃ‰ DE MIRANDA</t>
  </si>
  <si>
    <t>GIRÃ“N</t>
  </si>
  <si>
    <t>ACAPULCO</t>
  </si>
  <si>
    <t>EL CENTRO</t>
  </si>
  <si>
    <t>COLOMBIA TELECOMUNICACIONES S.A. E.S.P.</t>
  </si>
  <si>
    <t>SIN CENTRO POBLADO</t>
  </si>
  <si>
    <t>SANTA HELENA DEL OPÃ“N</t>
  </si>
  <si>
    <t>SAN JUAN DE LA VERDE</t>
  </si>
  <si>
    <t>COLOMBIA MOVIL  S.A ESP</t>
  </si>
  <si>
    <t>EL NOGAL</t>
  </si>
  <si>
    <t>PRADILLA</t>
  </si>
  <si>
    <t>VÃ‰LEZ</t>
  </si>
  <si>
    <t>CAPILLA</t>
  </si>
  <si>
    <t>EL PLAYÃ“N</t>
  </si>
  <si>
    <t>CEPITÃ</t>
  </si>
  <si>
    <t>KILÃ“METRO OCHO</t>
  </si>
  <si>
    <t>SANTA RITA</t>
  </si>
  <si>
    <t>LANDÃZURI</t>
  </si>
  <si>
    <t>BAJO JORDÃN</t>
  </si>
  <si>
    <t>CACHIPAY</t>
  </si>
  <si>
    <t>SAN CLAVER</t>
  </si>
  <si>
    <t>LA PLAYA</t>
  </si>
  <si>
    <t>SEVILLA</t>
  </si>
  <si>
    <t>LA PRADERA</t>
  </si>
  <si>
    <t>PENA BLANCA</t>
  </si>
  <si>
    <t>GUANE</t>
  </si>
  <si>
    <t>SAN ANDRÃ‰S</t>
  </si>
  <si>
    <t>BARAYA</t>
  </si>
  <si>
    <t>BOLÃVAR</t>
  </si>
  <si>
    <t>CARCASÃ</t>
  </si>
  <si>
    <t>VILLA GUADALQUIVIR CONDOMINIO</t>
  </si>
  <si>
    <t>GALÃN</t>
  </si>
  <si>
    <t>LOS GUAYABOS</t>
  </si>
  <si>
    <t>VILLA LUZ</t>
  </si>
  <si>
    <t>JORDÃN</t>
  </si>
  <si>
    <t>JORDÃN SUBE</t>
  </si>
  <si>
    <t>LA VICINIA</t>
  </si>
  <si>
    <t>SAN FERNANDO</t>
  </si>
  <si>
    <t>BERLÃN</t>
  </si>
  <si>
    <t>CONCEPCIÃ“N</t>
  </si>
  <si>
    <t>SAN JOAQUÃN</t>
  </si>
  <si>
    <t>CAMPO CAMPIÃ‘A</t>
  </si>
  <si>
    <t>EL PEÃ‘Ã“N</t>
  </si>
  <si>
    <t>CRUCES</t>
  </si>
  <si>
    <t>VILLAVERDE</t>
  </si>
  <si>
    <t>EL HOYO</t>
  </si>
  <si>
    <t>EL CRUCE</t>
  </si>
  <si>
    <t>CAMPO SECO</t>
  </si>
  <si>
    <t>SAN VICENTE DE CHUCURÃ</t>
  </si>
  <si>
    <t>PÃRAMO</t>
  </si>
  <si>
    <t>EL CARMEN DE CHUCURÃ</t>
  </si>
  <si>
    <t>GUALILO</t>
  </si>
  <si>
    <t>LA INDIA</t>
  </si>
  <si>
    <t>GÃMBITA</t>
  </si>
  <si>
    <t>GUAVATÃ</t>
  </si>
  <si>
    <t>GUAPOTÃ</t>
  </si>
  <si>
    <t>LA CORCOVA</t>
  </si>
  <si>
    <t>FRANCISCO DE PAULA</t>
  </si>
  <si>
    <t>PADUA</t>
  </si>
  <si>
    <t>LA FOREST</t>
  </si>
  <si>
    <t>PALMAS DEL GUAYABITO</t>
  </si>
  <si>
    <t>VALLE DE SAN JOSÃ‰</t>
  </si>
  <si>
    <t>SAN RAFAEL DE CHUCURÃ</t>
  </si>
  <si>
    <t>BERBEO</t>
  </si>
  <si>
    <t>SAN FRANCISCO</t>
  </si>
  <si>
    <t>CALATRAVA</t>
  </si>
  <si>
    <t>MARTA</t>
  </si>
  <si>
    <t>CURUMITA</t>
  </si>
  <si>
    <t>CHARALÃ</t>
  </si>
  <si>
    <t>LA GRANJA</t>
  </si>
  <si>
    <t>OLIVAL</t>
  </si>
  <si>
    <t>EL TOBAL</t>
  </si>
  <si>
    <t>CRETACEO</t>
  </si>
  <si>
    <t>LOMALTA</t>
  </si>
  <si>
    <t>LA FORTUNA</t>
  </si>
  <si>
    <t>SANTA BÃRBARA</t>
  </si>
  <si>
    <t>JESÃšS MARÃA</t>
  </si>
  <si>
    <t>SAN LUIS DE MAGARA</t>
  </si>
  <si>
    <t>PANGOTE</t>
  </si>
  <si>
    <t>PATURIA</t>
  </si>
  <si>
    <t>CONDOMINIO VILLAS DE PALO NEGRO</t>
  </si>
  <si>
    <t>EL PALMAR</t>
  </si>
  <si>
    <t>PROGRESO</t>
  </si>
  <si>
    <t>LA ROCHELA</t>
  </si>
  <si>
    <t>CARPINTERO</t>
  </si>
  <si>
    <t>LA CARRERA</t>
  </si>
  <si>
    <t>CURITÃ</t>
  </si>
  <si>
    <t>TIENDA NUEVA</t>
  </si>
  <si>
    <t>LA TRAVIATA</t>
  </si>
  <si>
    <t>LOS LAURELES</t>
  </si>
  <si>
    <t>CHIPATÃ</t>
  </si>
  <si>
    <t>LA MESA</t>
  </si>
  <si>
    <t>ESTACIÃ“N LAGUNA</t>
  </si>
  <si>
    <t>SANTA ROSA</t>
  </si>
  <si>
    <t>SERVITÃ</t>
  </si>
  <si>
    <t>EL GUAYABO</t>
  </si>
  <si>
    <t>PUEBLO REGAO</t>
  </si>
  <si>
    <t>BADILLO</t>
  </si>
  <si>
    <t>VADO REAL</t>
  </si>
  <si>
    <t>KILÃ“METRO 15</t>
  </si>
  <si>
    <t>BELLAVISTA</t>
  </si>
  <si>
    <t>VALLE DE RUITOQUE</t>
  </si>
  <si>
    <t>PROVIDENCIA</t>
  </si>
  <si>
    <t>LA COLINA</t>
  </si>
  <si>
    <t>LA MELONA</t>
  </si>
  <si>
    <t>LA FUENTE</t>
  </si>
  <si>
    <t>PORTUGAL</t>
  </si>
  <si>
    <t>FLORIÃN</t>
  </si>
  <si>
    <t>LAGUNA DE ORTICES</t>
  </si>
  <si>
    <t>CRISTALES</t>
  </si>
  <si>
    <t>PAPAYAL</t>
  </si>
  <si>
    <t>BUENAVISTA</t>
  </si>
  <si>
    <t>SAN BENITO NUEVO</t>
  </si>
  <si>
    <t>FLÃ“REZ</t>
  </si>
  <si>
    <t>YARIMA</t>
  </si>
  <si>
    <t>SURATÃ</t>
  </si>
  <si>
    <t>EL GODO</t>
  </si>
  <si>
    <t>UMPALÃ</t>
  </si>
  <si>
    <t>VEINTE DE JULIO</t>
  </si>
  <si>
    <t>PAYOA CINCO</t>
  </si>
  <si>
    <t>EL GUAMO</t>
  </si>
  <si>
    <t>EL PEAJE</t>
  </si>
  <si>
    <t>TRINITARIOS</t>
  </si>
  <si>
    <t>SANTA TERESA</t>
  </si>
  <si>
    <t>SAN MARCOS</t>
  </si>
  <si>
    <t>TOLOTÃ</t>
  </si>
  <si>
    <t>EL HATO</t>
  </si>
  <si>
    <t>EL LLANITO</t>
  </si>
  <si>
    <t>ALTOS DE ORIENTE</t>
  </si>
  <si>
    <t>SAN ISIDRO</t>
  </si>
  <si>
    <t>CONDOMINIO RUITOQUE COUNTRY CLUB</t>
  </si>
  <si>
    <t>CHOCOITA</t>
  </si>
  <si>
    <t>LAS ACACIAS</t>
  </si>
  <si>
    <t>SAN JUAN DE LA CARRETERA</t>
  </si>
  <si>
    <t>CHIFLAS</t>
  </si>
  <si>
    <t>EL CONCHAL</t>
  </si>
  <si>
    <t>RIO BLANCO - OTOVAL</t>
  </si>
  <si>
    <t>EL RUBÃ</t>
  </si>
  <si>
    <t>LA PALMA</t>
  </si>
  <si>
    <t>RUITOQUE COUNTRY CLUB CONDOMINIO</t>
  </si>
  <si>
    <t>PEÃ‘A COLORADA</t>
  </si>
  <si>
    <t>LA QUITAY</t>
  </si>
  <si>
    <t>CONTRATACIÃ“N</t>
  </si>
  <si>
    <t>LA GÃ“MEZ</t>
  </si>
  <si>
    <t>GALÃN BERLÃN</t>
  </si>
  <si>
    <t>CAMPO 6</t>
  </si>
  <si>
    <t>CUESTA RICA</t>
  </si>
  <si>
    <t>BRISAS DEL CHICAMOCHA</t>
  </si>
  <si>
    <t>PROVINCIA</t>
  </si>
  <si>
    <t>BUENOS AIRES MESA RUITOQUE</t>
  </si>
  <si>
    <t>SAN LUIS DE RIO SUCIO</t>
  </si>
  <si>
    <t>EL PEDREGAL</t>
  </si>
  <si>
    <t>MONTEARROYO CONDOMINIO</t>
  </si>
  <si>
    <t>EL HATILLO</t>
  </si>
  <si>
    <t>PUERTO ARAUJO</t>
  </si>
  <si>
    <t>PITIGUAO</t>
  </si>
  <si>
    <t>GÃœEPSA</t>
  </si>
  <si>
    <t>LA VERDE</t>
  </si>
  <si>
    <t>CAMPO 23</t>
  </si>
  <si>
    <t>DOS HERMANOS</t>
  </si>
  <si>
    <t>LA CEIBA</t>
  </si>
  <si>
    <t>LOS CHORROS (SAN JOSÃ‰)</t>
  </si>
  <si>
    <t>MÃLAGA</t>
  </si>
  <si>
    <t>CAMPO ALEGRE</t>
  </si>
  <si>
    <t>EL BAMBÃš</t>
  </si>
  <si>
    <t>CAMPO GALÃN</t>
  </si>
  <si>
    <t>MIRADOR DEL LAGO</t>
  </si>
  <si>
    <t>BARRIO PORTAL DEL CONDE</t>
  </si>
  <si>
    <t>MISIJUAY</t>
  </si>
  <si>
    <t>EL JUNCO</t>
  </si>
  <si>
    <t>ZAMBITO</t>
  </si>
  <si>
    <t>CAMPO CAPOTE</t>
  </si>
  <si>
    <t>CASCAJERO</t>
  </si>
  <si>
    <t>SAN RAFAEL</t>
  </si>
  <si>
    <t>QUEMADERO</t>
  </si>
  <si>
    <t>PRIMAVERA</t>
  </si>
  <si>
    <t>KILÃ“METRO 36</t>
  </si>
  <si>
    <t>TRAPAL</t>
  </si>
  <si>
    <t>PUENTE SOGAMOSO</t>
  </si>
  <si>
    <t>SAN ANTONIO DE LEONES</t>
  </si>
  <si>
    <t>EDEN</t>
  </si>
  <si>
    <t>QUEBRADA NEGRA</t>
  </si>
  <si>
    <t>LA VEGA</t>
  </si>
  <si>
    <t>EL ATERRADO</t>
  </si>
  <si>
    <t>LA LLANITA</t>
  </si>
  <si>
    <t>CINCELADA</t>
  </si>
  <si>
    <t>CHINGALE</t>
  </si>
  <si>
    <t>LOS VALLES</t>
  </si>
  <si>
    <t>LOS CUROS</t>
  </si>
  <si>
    <t>LLANO DE PALMAS</t>
  </si>
  <si>
    <t>LA CARRILERA-KM 28</t>
  </si>
  <si>
    <t>LA CIDRA</t>
  </si>
  <si>
    <t>URIBE URIBE</t>
  </si>
  <si>
    <t>BOCAS</t>
  </si>
  <si>
    <t>EL LIMÃ“N</t>
  </si>
  <si>
    <t>VIJAGUAL</t>
  </si>
  <si>
    <t>SAN JOSÃ‰ DE SUAITA</t>
  </si>
  <si>
    <t>RICAURTE</t>
  </si>
  <si>
    <t>EL TIRANO</t>
  </si>
  <si>
    <t>RÃO BLANCO</t>
  </si>
  <si>
    <t>LA DIVA</t>
  </si>
  <si>
    <t>BETANIA</t>
  </si>
  <si>
    <t>BARRIO NUEVO</t>
  </si>
  <si>
    <t>LA EXPLANACIÃ“N</t>
  </si>
  <si>
    <t>BOCAS ROSARIO</t>
  </si>
  <si>
    <t>PESCADERO</t>
  </si>
  <si>
    <t>CACHIRÃ</t>
  </si>
  <si>
    <t>EL LAGUITO</t>
  </si>
  <si>
    <t>PUEBLITO VIEJO</t>
  </si>
  <si>
    <t>CAYUMBA</t>
  </si>
  <si>
    <t>EL 27</t>
  </si>
  <si>
    <t>TROCHAL</t>
  </si>
  <si>
    <t>CAMPO PADILLA</t>
  </si>
  <si>
    <t>LAS CASITAS</t>
  </si>
  <si>
    <t>CITE</t>
  </si>
  <si>
    <t>VILLA JARDÃN</t>
  </si>
  <si>
    <t>LA BRICHA</t>
  </si>
  <si>
    <t>LAS MONTOYAS</t>
  </si>
  <si>
    <t>SAN IGNACIO DEL OPÃ“N</t>
  </si>
  <si>
    <t>MESETA SAN RAFAEL</t>
  </si>
  <si>
    <t>NUEVA COLOMBIA</t>
  </si>
  <si>
    <t>ALTO JORDÃN</t>
  </si>
  <si>
    <t>GUAYABITO BAJO</t>
  </si>
  <si>
    <t>KM 14</t>
  </si>
  <si>
    <t>PLAN DE ARMAS</t>
  </si>
  <si>
    <t>EL CENTENARIO</t>
  </si>
  <si>
    <t>GALLEGOS</t>
  </si>
  <si>
    <t>PUENTE GRANDE</t>
  </si>
  <si>
    <t>SAN PEDRO DE LA PAZ</t>
  </si>
  <si>
    <t>PUERTO OLAYA</t>
  </si>
  <si>
    <t>EL LÃBANO</t>
  </si>
  <si>
    <t>PUENTE LLANO</t>
  </si>
  <si>
    <t>RIACHUELO</t>
  </si>
  <si>
    <t>MIRALINDO</t>
  </si>
  <si>
    <t>VILLA CARMELO</t>
  </si>
  <si>
    <t>LA YE DE LA TORRE</t>
  </si>
  <si>
    <t>SANTA CRUZ DE LA COLINA</t>
  </si>
  <si>
    <t>PARAMITO</t>
  </si>
  <si>
    <t>SUSA</t>
  </si>
  <si>
    <t>LA PAMPA</t>
  </si>
  <si>
    <t>LOS CAUCHOS</t>
  </si>
  <si>
    <t>CAMPO 16</t>
  </si>
  <si>
    <t>SANTO DOMINGO DEL RAMO</t>
  </si>
  <si>
    <t>ANGOSTURAS DE LOS ANDES</t>
  </si>
  <si>
    <t>EL MORTIÃ‘O</t>
  </si>
  <si>
    <t>PUERTO NUEVO</t>
  </si>
  <si>
    <t>ASODEMA</t>
  </si>
  <si>
    <t>CIUDAD TEYUNA</t>
  </si>
  <si>
    <t>PUERTO SANTOS</t>
  </si>
  <si>
    <t>LA ARAGUA</t>
  </si>
  <si>
    <t>LA HERMOSURA</t>
  </si>
  <si>
    <t>EL PEDRAL</t>
  </si>
  <si>
    <t>SABANETA</t>
  </si>
  <si>
    <t>CIENAGA DE OPON</t>
  </si>
  <si>
    <t>LA LOMA</t>
  </si>
  <si>
    <t>SABANA GRANDE</t>
  </si>
  <si>
    <t>LA BAJA</t>
  </si>
  <si>
    <t>CARRETERO</t>
  </si>
  <si>
    <t>GARCÃA CADENA</t>
  </si>
  <si>
    <t>TURBAY</t>
  </si>
  <si>
    <t>MAJADAL ALTO</t>
  </si>
  <si>
    <t>BRISAS DE BOLÃVAR</t>
  </si>
  <si>
    <t>EL SOCORRO</t>
  </si>
  <si>
    <t>POZO AZUL</t>
  </si>
  <si>
    <t>LA YE</t>
  </si>
  <si>
    <t>NO HAY COMO DIOS</t>
  </si>
  <si>
    <t>EL CARMEN</t>
  </si>
  <si>
    <t>SANTO DOMINGO</t>
  </si>
  <si>
    <t>PATICO BAJO</t>
  </si>
  <si>
    <t>EL ROSARIO</t>
  </si>
  <si>
    <t>CAÃ‘ABRAVAL</t>
  </si>
  <si>
    <t>BOYACÃ</t>
  </si>
  <si>
    <t>SABOYÃ</t>
  </si>
  <si>
    <t>GARAVITO</t>
  </si>
  <si>
    <t>CESAR</t>
  </si>
  <si>
    <t>SAN MARTÃN</t>
  </si>
  <si>
    <t>SAN JOSÃ‰ DE LAS AMÃ‰RICAS</t>
  </si>
  <si>
    <t>BUTURAMA</t>
  </si>
  <si>
    <t>LA LLANA</t>
  </si>
  <si>
    <t>RÃO DE ORO</t>
  </si>
  <si>
    <t>MONTECITOS</t>
  </si>
  <si>
    <t>CANDELIA</t>
  </si>
  <si>
    <t>LÃBANO</t>
  </si>
  <si>
    <t>CAMPO AMALIA</t>
  </si>
  <si>
    <t>PUERTO OCULTO</t>
  </si>
  <si>
    <t>AGUAS BLANCAS</t>
  </si>
  <si>
    <t>LOS ANGELES</t>
  </si>
  <si>
    <t>PUERTO CARREÃ‘O</t>
  </si>
  <si>
    <t>EL M ARQUÃ‰Z</t>
  </si>
  <si>
    <t>PUERTO PATIÃ‘O</t>
  </si>
  <si>
    <t>MORRISON</t>
  </si>
  <si>
    <t>MINAS</t>
  </si>
  <si>
    <t>LOS BAGRES</t>
  </si>
  <si>
    <t>PITA LIMÃ“N</t>
  </si>
  <si>
    <t>SANTA LUCÃA</t>
  </si>
  <si>
    <t>LOMA DE CORREDOR</t>
  </si>
  <si>
    <t>EL JUNCAL</t>
  </si>
  <si>
    <t>LA CURVA</t>
  </si>
  <si>
    <t>LA CAMPANA</t>
  </si>
  <si>
    <t>VILLA DE SAN ANDRÃ‰S</t>
  </si>
  <si>
    <t>BARRANCALEBRIJA</t>
  </si>
  <si>
    <t>NOREAN</t>
  </si>
  <si>
    <t>TERRAPLEN</t>
  </si>
  <si>
    <t>CUATRO BOCAS</t>
  </si>
  <si>
    <t>CÃ“DIGO DANE DEL MUNICIPIO</t>
  </si>
  <si>
    <t>Santander</t>
  </si>
  <si>
    <t>Puerto Wilches</t>
  </si>
  <si>
    <t>Puerto Parra</t>
  </si>
  <si>
    <t>Bucaramanga</t>
  </si>
  <si>
    <t>Aguada</t>
  </si>
  <si>
    <t>Albania</t>
  </si>
  <si>
    <t>Aratoca</t>
  </si>
  <si>
    <t>Barbosa</t>
  </si>
  <si>
    <t>Barichara</t>
  </si>
  <si>
    <t>Barrancabermeja</t>
  </si>
  <si>
    <t>Betulia</t>
  </si>
  <si>
    <t>BolÃ­var</t>
  </si>
  <si>
    <t>Cabrera</t>
  </si>
  <si>
    <t>California</t>
  </si>
  <si>
    <t>CarcasÃ­</t>
  </si>
  <si>
    <t>CepitÃ¡</t>
  </si>
  <si>
    <t>Cerrito</t>
  </si>
  <si>
    <t>CharalÃ¡</t>
  </si>
  <si>
    <t>Charta</t>
  </si>
  <si>
    <t>ChipatÃ¡</t>
  </si>
  <si>
    <t>Cimitarra</t>
  </si>
  <si>
    <t>ConcepciÃ³n</t>
  </si>
  <si>
    <t>Confines</t>
  </si>
  <si>
    <t>ContrataciÃ³n</t>
  </si>
  <si>
    <t>Coromoro</t>
  </si>
  <si>
    <t>CuritÃ­</t>
  </si>
  <si>
    <t>El Guacamayo</t>
  </si>
  <si>
    <t>El PlayÃ³n</t>
  </si>
  <si>
    <t>Encino</t>
  </si>
  <si>
    <t>Enciso</t>
  </si>
  <si>
    <t>FloriÃ¡n</t>
  </si>
  <si>
    <t>Floridablanca</t>
  </si>
  <si>
    <t>GalÃ¡n</t>
  </si>
  <si>
    <t>Gambita</t>
  </si>
  <si>
    <t>GirÃ³n</t>
  </si>
  <si>
    <t>Guaca</t>
  </si>
  <si>
    <t>Guadalupe</t>
  </si>
  <si>
    <t>GuapotÃ¡</t>
  </si>
  <si>
    <t>GuavatÃ¡</t>
  </si>
  <si>
    <t>GÃ¼epsa</t>
  </si>
  <si>
    <t>JesÃºs MarÃ­a</t>
  </si>
  <si>
    <t>JordÃ¡n</t>
  </si>
  <si>
    <t>La Belleza</t>
  </si>
  <si>
    <t>LandÃ¡zuri</t>
  </si>
  <si>
    <t>La Paz</t>
  </si>
  <si>
    <t>LebrÃ­ja</t>
  </si>
  <si>
    <t>Los Santos</t>
  </si>
  <si>
    <t>Macaravita</t>
  </si>
  <si>
    <t>MÃ¡laga</t>
  </si>
  <si>
    <t>Matanza</t>
  </si>
  <si>
    <t>Mogotes</t>
  </si>
  <si>
    <t>Molagavita</t>
  </si>
  <si>
    <t>Ocamonte</t>
  </si>
  <si>
    <t>Oiba</t>
  </si>
  <si>
    <t>Onzaga</t>
  </si>
  <si>
    <t>Palmar</t>
  </si>
  <si>
    <t>PÃ¡ramo</t>
  </si>
  <si>
    <t>Piedecuesta</t>
  </si>
  <si>
    <t>Pinchote</t>
  </si>
  <si>
    <t>Puente Nacional</t>
  </si>
  <si>
    <t>Rionegro</t>
  </si>
  <si>
    <t>San AndrÃ©s</t>
  </si>
  <si>
    <t>San Gil</t>
  </si>
  <si>
    <t>San JoaquÃ­n</t>
  </si>
  <si>
    <t>San Miguel</t>
  </si>
  <si>
    <t>Santa BÃ¡rbara</t>
  </si>
  <si>
    <t>Simacota</t>
  </si>
  <si>
    <t>Socorro</t>
  </si>
  <si>
    <t>Suaita</t>
  </si>
  <si>
    <t>Sucre</t>
  </si>
  <si>
    <t>SuratÃ¡</t>
  </si>
  <si>
    <t>Tona</t>
  </si>
  <si>
    <t>VÃ©lez</t>
  </si>
  <si>
    <t>Vetas</t>
  </si>
  <si>
    <t>Villanueva</t>
  </si>
  <si>
    <t>Zapatoca</t>
  </si>
  <si>
    <t>Palmas del Socorro</t>
  </si>
  <si>
    <t>San Vicente de ChucurÃ­</t>
  </si>
  <si>
    <t>San JosÃ© de Miranda</t>
  </si>
  <si>
    <t>Santa Helena del OpÃ³n</t>
  </si>
  <si>
    <t>Sabana de Torres</t>
  </si>
  <si>
    <t>El Carmen de ChucurÃ­</t>
  </si>
  <si>
    <t>Valle de San JosÃ©</t>
  </si>
  <si>
    <t>San Benito</t>
  </si>
  <si>
    <t>Hato</t>
  </si>
  <si>
    <t>ChimÃ¡</t>
  </si>
  <si>
    <t>Capitanejo</t>
  </si>
  <si>
    <t>El PeÃ±Ã³n</t>
  </si>
  <si>
    <t>Cantagallo</t>
  </si>
  <si>
    <t>San Pablo de Borbur</t>
  </si>
  <si>
    <t>BoyacÃ¡</t>
  </si>
  <si>
    <t>Pauna</t>
  </si>
  <si>
    <t>SaboyÃ¡</t>
  </si>
  <si>
    <t>Cesar</t>
  </si>
  <si>
    <t>Aguachica</t>
  </si>
  <si>
    <t>San Alberto</t>
  </si>
  <si>
    <t>San MartÃ­n</t>
  </si>
  <si>
    <t>RÃ­o de Oro</t>
  </si>
  <si>
    <t>Norte de Santander</t>
  </si>
  <si>
    <t>Silos</t>
  </si>
  <si>
    <t>La Esperanza</t>
  </si>
  <si>
    <t>ChitagÃ¡</t>
  </si>
  <si>
    <t>Abrego</t>
  </si>
  <si>
    <t>CachirÃ¡</t>
  </si>
  <si>
    <t>Antioquia</t>
  </si>
  <si>
    <t>YondÃ³</t>
  </si>
  <si>
    <t>ABREGO</t>
  </si>
  <si>
    <t>EL PEÑON</t>
  </si>
  <si>
    <t>CHITAGA</t>
  </si>
  <si>
    <t>SILOS</t>
  </si>
  <si>
    <t>MUNICIPIO2</t>
  </si>
  <si>
    <t>NORTE DE SANTANDER</t>
  </si>
  <si>
    <t>LOS RINCÃ“N</t>
  </si>
  <si>
    <t>CACHIRÃ</t>
  </si>
  <si>
    <t>LA LAGUNA</t>
  </si>
  <si>
    <t>CHITAGÃ</t>
  </si>
  <si>
    <t>LLANO GRANDE</t>
  </si>
  <si>
    <t>PRESIDENTE</t>
  </si>
  <si>
    <t>CASITAS</t>
  </si>
  <si>
    <t>ÃBREGO</t>
  </si>
  <si>
    <t>PACHAGUAL</t>
  </si>
  <si>
    <t>LA CANCHA</t>
  </si>
  <si>
    <t>LEÃ“N XIII</t>
  </si>
  <si>
    <t>CÃCHIRA</t>
  </si>
  <si>
    <t>EL TROPEZÃ“N</t>
  </si>
  <si>
    <t>LOS MANGOS</t>
  </si>
  <si>
    <t>VILLAMARÃA</t>
  </si>
  <si>
    <t>BABEGA</t>
  </si>
  <si>
    <t>PUEBLO NUEVO</t>
  </si>
  <si>
    <t>EL LLANO</t>
  </si>
  <si>
    <t>LOS CEDROS</t>
  </si>
  <si>
    <t>CHUCARIMA</t>
  </si>
  <si>
    <t>ANTIOQUIA</t>
  </si>
  <si>
    <t>YONDÃ“</t>
  </si>
  <si>
    <t>CASABE</t>
  </si>
  <si>
    <t>LA CONDOR</t>
  </si>
  <si>
    <t>PUERTO TAMOS</t>
  </si>
  <si>
    <t>SAN LUIS BELTRÃN</t>
  </si>
  <si>
    <t>SAN MIGUEL DEL TIGRE</t>
  </si>
  <si>
    <t>PUERTO MANGO</t>
  </si>
  <si>
    <t>PUERTO CASABE</t>
  </si>
  <si>
    <t>BAGRE</t>
  </si>
  <si>
    <t>MUNICIPIO3</t>
  </si>
  <si>
    <t>BOYACÁ</t>
  </si>
  <si>
    <t>BOLÍVAR</t>
  </si>
  <si>
    <t>DEPARTAMENTO2</t>
  </si>
  <si>
    <t>URBANO</t>
  </si>
  <si>
    <t>RURAL</t>
  </si>
  <si>
    <t>UBICACIÓN</t>
  </si>
  <si>
    <t>MUNICIPIO4</t>
  </si>
  <si>
    <t>2G</t>
  </si>
  <si>
    <t>3G</t>
  </si>
  <si>
    <t>4G</t>
  </si>
  <si>
    <t>LTE</t>
  </si>
  <si>
    <t>5G</t>
  </si>
  <si>
    <t>COBERTURA</t>
  </si>
  <si>
    <t xml:space="preserve"> 3G 4G</t>
  </si>
  <si>
    <t xml:space="preserve"> 2G 3G 4G</t>
  </si>
  <si>
    <t>Itron</t>
  </si>
  <si>
    <t>Landis + Gyr</t>
  </si>
  <si>
    <t>Hexing Electrical Co, Ltd</t>
  </si>
  <si>
    <t>Inhemeter Co, Ltd</t>
  </si>
  <si>
    <t>Honeywell</t>
  </si>
  <si>
    <t>Star Instrument</t>
  </si>
  <si>
    <t>ZIV Automation</t>
  </si>
  <si>
    <t>Circutor</t>
  </si>
  <si>
    <t>Enel</t>
  </si>
  <si>
    <t>Siemens</t>
  </si>
  <si>
    <t xml:space="preserve">Kaifa </t>
  </si>
  <si>
    <t>Nansen</t>
  </si>
  <si>
    <t>Schneider Electric</t>
  </si>
  <si>
    <t>ADD</t>
  </si>
  <si>
    <t>MARCA</t>
  </si>
  <si>
    <t>PLC</t>
  </si>
  <si>
    <t>Prime alliance</t>
  </si>
  <si>
    <t>G3 alliance</t>
  </si>
  <si>
    <t>TECNOLOGÍA</t>
  </si>
  <si>
    <t>RF-MESH</t>
  </si>
  <si>
    <t>Wisun</t>
  </si>
  <si>
    <t>Csa</t>
  </si>
  <si>
    <t>Wize</t>
  </si>
  <si>
    <t>Lora</t>
  </si>
  <si>
    <t>CABLEADA</t>
  </si>
  <si>
    <t>CELULAR</t>
  </si>
  <si>
    <t>Meter and more</t>
  </si>
  <si>
    <t>TIPO</t>
  </si>
  <si>
    <t>RS485</t>
  </si>
  <si>
    <t>Comercial</t>
  </si>
  <si>
    <t>Industrial</t>
  </si>
  <si>
    <t>Oficial</t>
  </si>
  <si>
    <t>Residencial</t>
  </si>
  <si>
    <t>TOPOLOGÍA</t>
  </si>
  <si>
    <t>Tipo vecindario.</t>
  </si>
  <si>
    <t xml:space="preserve">Concentrado por pisos o plantas en edificios. </t>
  </si>
  <si>
    <t>Concentrado en subestación.</t>
  </si>
  <si>
    <t>Por estructura</t>
  </si>
  <si>
    <t>OPCIÓN</t>
  </si>
  <si>
    <t>RF MESH</t>
  </si>
  <si>
    <t>OPCIÓN TECN</t>
  </si>
  <si>
    <t>2. PLC</t>
  </si>
  <si>
    <t>2. RF MESH</t>
  </si>
  <si>
    <t>HES</t>
  </si>
  <si>
    <t xml:space="preserve">Advance Metering Manager </t>
  </si>
  <si>
    <t xml:space="preserve">Command Center </t>
  </si>
  <si>
    <t>Orca</t>
  </si>
  <si>
    <t xml:space="preserve">SmartAMI </t>
  </si>
  <si>
    <t xml:space="preserve">Connexo Multisense </t>
  </si>
  <si>
    <t xml:space="preserve">Star AMI </t>
  </si>
  <si>
    <t>Sanplat</t>
  </si>
  <si>
    <t>EcoStruxure Grid Metering Operation</t>
  </si>
  <si>
    <t>Tilliant</t>
  </si>
  <si>
    <t>Cuculus</t>
  </si>
  <si>
    <t>Zonos</t>
  </si>
  <si>
    <t>Indra</t>
  </si>
  <si>
    <t>InGRID</t>
  </si>
  <si>
    <t>Fabricante específico</t>
  </si>
  <si>
    <t>Multiprotocolo</t>
  </si>
  <si>
    <t>EnergyIP</t>
  </si>
  <si>
    <t>EnergyIP HE</t>
  </si>
  <si>
    <t>Empower MDC</t>
  </si>
  <si>
    <t>ADDAX IMS</t>
  </si>
  <si>
    <t>2G/3G/4G/LTE</t>
  </si>
  <si>
    <t>PrimeStone/Primeread</t>
  </si>
  <si>
    <t>PROTOC</t>
  </si>
  <si>
    <t>Oracle</t>
  </si>
  <si>
    <t>Landis+Gyr</t>
  </si>
  <si>
    <t>SAP</t>
  </si>
  <si>
    <t xml:space="preserve">Oracle MDMS </t>
  </si>
  <si>
    <t xml:space="preserve">Connexo </t>
  </si>
  <si>
    <t xml:space="preserve">IEE-MDM </t>
  </si>
  <si>
    <t xml:space="preserve">Gridstream MDMS </t>
  </si>
  <si>
    <t>SAP S/4HANA con MDMS externos</t>
  </si>
  <si>
    <t xml:space="preserve">InGRID MDM </t>
  </si>
  <si>
    <t>Empaquetado</t>
  </si>
  <si>
    <t>Desarrollo a la medida</t>
  </si>
  <si>
    <t>MDMS</t>
  </si>
  <si>
    <t>TIPO DE USUARIO</t>
  </si>
  <si>
    <t>DISPOSICIÓN EQUIPOS DE MEDIDA</t>
  </si>
  <si>
    <t>OPCIÓN TECNOLÓGICA</t>
  </si>
  <si>
    <t>MUNICIPIO ÁREA COBERTURA</t>
  </si>
  <si>
    <t>UBICACIÓN RURAL/URBANO</t>
  </si>
  <si>
    <t>PROVEEDOR SERVICIO</t>
  </si>
  <si>
    <t>PROTOCOLO/ALIANZA</t>
  </si>
  <si>
    <t>TIPO MDMS</t>
  </si>
  <si>
    <t>TIPO HES</t>
  </si>
  <si>
    <t>MARCA MEDIDOR</t>
  </si>
  <si>
    <t>3.1. MEDIDORES INTELIGENTES</t>
  </si>
  <si>
    <t>3.2. RED DE ACCESO</t>
  </si>
  <si>
    <t>3.3. HEAD-END SYSTEM (HES)</t>
  </si>
  <si>
    <t>3.4. METER DATA MANAGEMENT SYSTEM (MDMS)</t>
  </si>
  <si>
    <t>VALIDACIÓN COBERTURA RED CELULAR EN ZONA DE INFLUENCIA DE ESSA</t>
  </si>
  <si>
    <t xml:space="preserve">PrimeStone </t>
  </si>
  <si>
    <t>1. CELULAR</t>
  </si>
  <si>
    <t>3. PLC</t>
  </si>
  <si>
    <t>3. RF MESH</t>
  </si>
  <si>
    <t xml:space="preserve"> 2G</t>
  </si>
  <si>
    <t xml:space="preserve"> 3G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</si>
</sst>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Fill="1"/>
    <xf numFmtId="0" fontId="1" fillId="2" borderId="0" xfId="0" applyFont="1" applyFill="1"/>
    <xf numFmtId="0" fontId="0" fillId="0" borderId="0" xfId="0" pivotButton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" fillId="0" borderId="0" xfId="0" pivotButton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638176</xdr:colOff>
      <xdr:row>0</xdr:row>
      <xdr:rowOff>95250</xdr:rowOff>
    </xdr:from>
    <xdr:to>
      <xdr:col>2</xdr:col>
      <xdr:colOff>714376</xdr:colOff>
      <xdr:row>1</xdr:row>
      <xdr:rowOff>133350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12DE2EC0-7123-459C-BABF-54BB56F8B933}"/>
            </a:ext>
          </a:extLst>
        </xdr:cNvPr>
        <xdr:cNvSpPr/>
      </xdr:nvSpPr>
      <xdr:spPr>
        <a:xfrm>
          <a:off x="1400176" y="95250"/>
          <a:ext cx="838200" cy="2286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INICIO</a:t>
          </a:r>
        </a:p>
      </xdr:txBody>
    </xdr:sp>
    <xdr:clientData/>
  </xdr:twoCellAnchor>
  <xdr:twoCellAnchor>
    <xdr:from>
      <xdr:col>1</xdr:col>
      <xdr:colOff>323851</xdr:colOff>
      <xdr:row>3</xdr:row>
      <xdr:rowOff>0</xdr:rowOff>
    </xdr:from>
    <xdr:to>
      <xdr:col>3</xdr:col>
      <xdr:colOff>266701</xdr:colOff>
      <xdr:row>5</xdr:row>
      <xdr:rowOff>123825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64D4BF54-4F35-4B9D-BFEC-4B76497C52AB}"/>
            </a:ext>
          </a:extLst>
        </xdr:cNvPr>
        <xdr:cNvSpPr/>
      </xdr:nvSpPr>
      <xdr:spPr>
        <a:xfrm>
          <a:off x="1085851" y="571500"/>
          <a:ext cx="1466850" cy="5048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SELECCIONE TIPO DE USUARIO</a:t>
          </a:r>
        </a:p>
      </xdr:txBody>
    </xdr:sp>
    <xdr:clientData/>
  </xdr:twoCellAnchor>
  <xdr:twoCellAnchor>
    <xdr:from>
      <xdr:col>1</xdr:col>
      <xdr:colOff>323850</xdr:colOff>
      <xdr:row>6</xdr:row>
      <xdr:rowOff>171450</xdr:rowOff>
    </xdr:from>
    <xdr:to>
      <xdr:col>3</xdr:col>
      <xdr:colOff>276225</xdr:colOff>
      <xdr:row>10</xdr:row>
      <xdr:rowOff>76200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4F8B0EFD-91EC-4B4E-A668-A1859F9B68D3}"/>
            </a:ext>
          </a:extLst>
        </xdr:cNvPr>
        <xdr:cNvSpPr/>
      </xdr:nvSpPr>
      <xdr:spPr>
        <a:xfrm>
          <a:off x="1085850" y="1314450"/>
          <a:ext cx="1476375" cy="6667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SELECCIONE DISPOSICIÓN</a:t>
          </a:r>
          <a:r>
            <a:rPr lang="es-CO" sz="1100" baseline="0"/>
            <a:t> EQUIPOS DE MEDIDA</a:t>
          </a:r>
          <a:endParaRPr lang="es-CO" sz="1100"/>
        </a:p>
      </xdr:txBody>
    </xdr:sp>
    <xdr:clientData/>
  </xdr:twoCellAnchor>
  <xdr:twoCellAnchor>
    <xdr:from>
      <xdr:col>1</xdr:col>
      <xdr:colOff>314325</xdr:colOff>
      <xdr:row>11</xdr:row>
      <xdr:rowOff>142875</xdr:rowOff>
    </xdr:from>
    <xdr:to>
      <xdr:col>3</xdr:col>
      <xdr:colOff>285750</xdr:colOff>
      <xdr:row>14</xdr:row>
      <xdr:rowOff>76200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9B48D2B6-B1E1-47B7-9E63-64F71DBAF055}"/>
            </a:ext>
          </a:extLst>
        </xdr:cNvPr>
        <xdr:cNvSpPr/>
      </xdr:nvSpPr>
      <xdr:spPr>
        <a:xfrm>
          <a:off x="1076325" y="2238375"/>
          <a:ext cx="1495425" cy="5048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IDENTIFIQUE LA OPCIÓN TECNOLÓGICA</a:t>
          </a:r>
        </a:p>
      </xdr:txBody>
    </xdr:sp>
    <xdr:clientData/>
  </xdr:twoCellAnchor>
  <xdr:twoCellAnchor>
    <xdr:from>
      <xdr:col>1</xdr:col>
      <xdr:colOff>38100</xdr:colOff>
      <xdr:row>15</xdr:row>
      <xdr:rowOff>104775</xdr:rowOff>
    </xdr:from>
    <xdr:to>
      <xdr:col>3</xdr:col>
      <xdr:colOff>561975</xdr:colOff>
      <xdr:row>22</xdr:row>
      <xdr:rowOff>142874</xdr:rowOff>
    </xdr:to>
    <xdr:sp macro="" textlink="">
      <xdr:nvSpPr>
        <xdr:cNvPr id="7" name="Diagrama de flujo: decisión 6">
          <a:extLst>
            <a:ext uri="{FF2B5EF4-FFF2-40B4-BE49-F238E27FC236}">
              <a16:creationId xmlns:a16="http://schemas.microsoft.com/office/drawing/2014/main" id="{66235CFE-A539-490D-A646-32F6DBEBC29E}"/>
            </a:ext>
          </a:extLst>
        </xdr:cNvPr>
        <xdr:cNvSpPr/>
      </xdr:nvSpPr>
      <xdr:spPr>
        <a:xfrm>
          <a:off x="800100" y="2962275"/>
          <a:ext cx="2047875" cy="1371599"/>
        </a:xfrm>
        <a:prstGeom prst="flowChartDecisi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/>
            <a:t>¿LA PRIMERA OPCIÓN ES RED CELULAR?</a:t>
          </a:r>
        </a:p>
      </xdr:txBody>
    </xdr:sp>
    <xdr:clientData/>
  </xdr:twoCellAnchor>
  <xdr:twoCellAnchor>
    <xdr:from>
      <xdr:col>4</xdr:col>
      <xdr:colOff>38099</xdr:colOff>
      <xdr:row>15</xdr:row>
      <xdr:rowOff>142876</xdr:rowOff>
    </xdr:from>
    <xdr:to>
      <xdr:col>6</xdr:col>
      <xdr:colOff>371475</xdr:colOff>
      <xdr:row>22</xdr:row>
      <xdr:rowOff>104775</xdr:rowOff>
    </xdr:to>
    <xdr:sp macro="" textlink="">
      <xdr:nvSpPr>
        <xdr:cNvPr id="8" name="Diagrama de flujo: proceso alternativo 7">
          <a:extLst>
            <a:ext uri="{FF2B5EF4-FFF2-40B4-BE49-F238E27FC236}">
              <a16:creationId xmlns:a16="http://schemas.microsoft.com/office/drawing/2014/main" id="{EEA67F80-3615-4665-80E2-433580BA4D11}"/>
            </a:ext>
          </a:extLst>
        </xdr:cNvPr>
        <xdr:cNvSpPr/>
      </xdr:nvSpPr>
      <xdr:spPr>
        <a:xfrm>
          <a:off x="3086099" y="3000376"/>
          <a:ext cx="1857376" cy="1295399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/>
            <a:t>IDENTIFIQUE SI EL MUNICIPIO</a:t>
          </a:r>
          <a:r>
            <a:rPr lang="es-CO" sz="1100" baseline="0"/>
            <a:t> Y UBUCACIÓN DENTRO DEL ÁREA DE COBERTURA DE ESSA  CUENTA CON COBERTURA DE RED CELULAR</a:t>
          </a:r>
          <a:endParaRPr lang="es-CO" sz="1100"/>
        </a:p>
      </xdr:txBody>
    </xdr:sp>
    <xdr:clientData/>
  </xdr:twoCellAnchor>
  <xdr:oneCellAnchor>
    <xdr:from>
      <xdr:col>3</xdr:col>
      <xdr:colOff>419100</xdr:colOff>
      <xdr:row>17</xdr:row>
      <xdr:rowOff>28574</xdr:rowOff>
    </xdr:from>
    <xdr:ext cx="342900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CD414C8D-E9D7-4A03-9C67-53C3245C86AC}"/>
            </a:ext>
          </a:extLst>
        </xdr:cNvPr>
        <xdr:cNvSpPr txBox="1"/>
      </xdr:nvSpPr>
      <xdr:spPr>
        <a:xfrm>
          <a:off x="2705100" y="3267074"/>
          <a:ext cx="3429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/>
            <a:t>SI</a:t>
          </a:r>
        </a:p>
      </xdr:txBody>
    </xdr:sp>
    <xdr:clientData/>
  </xdr:oneCellAnchor>
  <xdr:oneCellAnchor>
    <xdr:from>
      <xdr:col>1</xdr:col>
      <xdr:colOff>447674</xdr:colOff>
      <xdr:row>21</xdr:row>
      <xdr:rowOff>171450</xdr:rowOff>
    </xdr:from>
    <xdr:ext cx="447675" cy="264560"/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ADAF09EE-9AA4-4D28-808E-DE9FEC5A4E77}"/>
            </a:ext>
          </a:extLst>
        </xdr:cNvPr>
        <xdr:cNvSpPr txBox="1"/>
      </xdr:nvSpPr>
      <xdr:spPr>
        <a:xfrm>
          <a:off x="1209674" y="4171950"/>
          <a:ext cx="4476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/>
            <a:t>NO</a:t>
          </a:r>
        </a:p>
      </xdr:txBody>
    </xdr:sp>
    <xdr:clientData/>
  </xdr:oneCellAnchor>
  <xdr:twoCellAnchor>
    <xdr:from>
      <xdr:col>1</xdr:col>
      <xdr:colOff>323850</xdr:colOff>
      <xdr:row>26</xdr:row>
      <xdr:rowOff>66675</xdr:rowOff>
    </xdr:from>
    <xdr:to>
      <xdr:col>3</xdr:col>
      <xdr:colOff>295275</xdr:colOff>
      <xdr:row>29</xdr:row>
      <xdr:rowOff>104775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CC13E413-AC5D-47F9-A30D-70CFE8392BAC}"/>
            </a:ext>
          </a:extLst>
        </xdr:cNvPr>
        <xdr:cNvSpPr/>
      </xdr:nvSpPr>
      <xdr:spPr>
        <a:xfrm>
          <a:off x="1085850" y="5019675"/>
          <a:ext cx="1495425" cy="6096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SELECCIONE LA OPCIÓN TECNOLÓGICA IDENTIFICADA</a:t>
          </a:r>
        </a:p>
      </xdr:txBody>
    </xdr:sp>
    <xdr:clientData/>
  </xdr:twoCellAnchor>
  <xdr:twoCellAnchor>
    <xdr:from>
      <xdr:col>0</xdr:col>
      <xdr:colOff>619124</xdr:colOff>
      <xdr:row>33</xdr:row>
      <xdr:rowOff>0</xdr:rowOff>
    </xdr:from>
    <xdr:to>
      <xdr:col>4</xdr:col>
      <xdr:colOff>19049</xdr:colOff>
      <xdr:row>37</xdr:row>
      <xdr:rowOff>57150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1ED78BC0-3F52-4113-B679-02CA72AF542B}"/>
            </a:ext>
          </a:extLst>
        </xdr:cNvPr>
        <xdr:cNvSpPr/>
      </xdr:nvSpPr>
      <xdr:spPr>
        <a:xfrm>
          <a:off x="619124" y="6286500"/>
          <a:ext cx="2447925" cy="8191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ELIJA LA MARCA</a:t>
          </a:r>
          <a:r>
            <a:rPr lang="es-CO" sz="1100" baseline="0"/>
            <a:t> DE MEDIDOR Y/O CONCENTRADOR DE ACUERDO CON EL PROTOCOLO/ALIANZA REQUERIDO</a:t>
          </a:r>
          <a:endParaRPr lang="es-CO" sz="1100"/>
        </a:p>
      </xdr:txBody>
    </xdr:sp>
    <xdr:clientData/>
  </xdr:twoCellAnchor>
  <xdr:twoCellAnchor>
    <xdr:from>
      <xdr:col>1</xdr:col>
      <xdr:colOff>152400</xdr:colOff>
      <xdr:row>38</xdr:row>
      <xdr:rowOff>114300</xdr:rowOff>
    </xdr:from>
    <xdr:to>
      <xdr:col>3</xdr:col>
      <xdr:colOff>485775</xdr:colOff>
      <xdr:row>41</xdr:row>
      <xdr:rowOff>152400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07128429-FD1D-4FC7-8103-89C81615A70B}"/>
            </a:ext>
          </a:extLst>
        </xdr:cNvPr>
        <xdr:cNvSpPr/>
      </xdr:nvSpPr>
      <xdr:spPr>
        <a:xfrm>
          <a:off x="914400" y="7353300"/>
          <a:ext cx="1857375" cy="6096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SELECCIONE EL </a:t>
          </a:r>
          <a:r>
            <a:rPr lang="es-CO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PROTOCOLO/ALIANZA REQUERIDO PARA EL HES</a:t>
          </a:r>
          <a:endParaRPr lang="es-CO" sz="1100"/>
        </a:p>
      </xdr:txBody>
    </xdr:sp>
    <xdr:clientData/>
  </xdr:twoCellAnchor>
  <xdr:twoCellAnchor>
    <xdr:from>
      <xdr:col>1</xdr:col>
      <xdr:colOff>333375</xdr:colOff>
      <xdr:row>51</xdr:row>
      <xdr:rowOff>66675</xdr:rowOff>
    </xdr:from>
    <xdr:to>
      <xdr:col>3</xdr:col>
      <xdr:colOff>304800</xdr:colOff>
      <xdr:row>54</xdr:row>
      <xdr:rowOff>104775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78CBAD4C-3F59-4EE1-AD46-BD1C2FC0FEB7}"/>
            </a:ext>
          </a:extLst>
        </xdr:cNvPr>
        <xdr:cNvSpPr/>
      </xdr:nvSpPr>
      <xdr:spPr>
        <a:xfrm>
          <a:off x="1095375" y="9782175"/>
          <a:ext cx="1495425" cy="6096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SELECCIONE HES</a:t>
          </a:r>
          <a:r>
            <a:rPr lang="es-CO" sz="1100" baseline="0"/>
            <a:t> MULTIPROTOCOLO</a:t>
          </a:r>
          <a:endParaRPr lang="es-CO" sz="1100"/>
        </a:p>
      </xdr:txBody>
    </xdr:sp>
    <xdr:clientData/>
  </xdr:twoCellAnchor>
  <xdr:twoCellAnchor>
    <xdr:from>
      <xdr:col>1</xdr:col>
      <xdr:colOff>447675</xdr:colOff>
      <xdr:row>69</xdr:row>
      <xdr:rowOff>114300</xdr:rowOff>
    </xdr:from>
    <xdr:to>
      <xdr:col>3</xdr:col>
      <xdr:colOff>219075</xdr:colOff>
      <xdr:row>72</xdr:row>
      <xdr:rowOff>152400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04CC0D6C-83B0-4EFD-BAAC-1DD5BB3A56F1}"/>
            </a:ext>
          </a:extLst>
        </xdr:cNvPr>
        <xdr:cNvSpPr/>
      </xdr:nvSpPr>
      <xdr:spPr>
        <a:xfrm>
          <a:off x="1209675" y="13258800"/>
          <a:ext cx="1295400" cy="6096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SELECCIONE EL </a:t>
          </a:r>
          <a:r>
            <a:rPr lang="es-CO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TIPO DE MDMS</a:t>
          </a:r>
          <a:endParaRPr lang="es-CO" sz="1100"/>
        </a:p>
      </xdr:txBody>
    </xdr:sp>
    <xdr:clientData/>
  </xdr:twoCellAnchor>
  <xdr:twoCellAnchor>
    <xdr:from>
      <xdr:col>0</xdr:col>
      <xdr:colOff>628650</xdr:colOff>
      <xdr:row>57</xdr:row>
      <xdr:rowOff>180975</xdr:rowOff>
    </xdr:from>
    <xdr:to>
      <xdr:col>4</xdr:col>
      <xdr:colOff>28575</xdr:colOff>
      <xdr:row>62</xdr:row>
      <xdr:rowOff>47625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A3A2EEF1-6CCB-4B90-9B04-DA2C40CCAF0C}"/>
            </a:ext>
          </a:extLst>
        </xdr:cNvPr>
        <xdr:cNvSpPr/>
      </xdr:nvSpPr>
      <xdr:spPr>
        <a:xfrm>
          <a:off x="628650" y="11039475"/>
          <a:ext cx="2447925" cy="8191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ELIJA EL</a:t>
          </a:r>
          <a:r>
            <a:rPr lang="es-CO" sz="1100" baseline="0"/>
            <a:t> HES DISPONIBLE DE ACUERDO CON EL PROTOCOLO/ALIANZA REQUERIDO</a:t>
          </a:r>
          <a:endParaRPr lang="es-CO" sz="1100"/>
        </a:p>
      </xdr:txBody>
    </xdr:sp>
    <xdr:clientData/>
  </xdr:twoCellAnchor>
  <xdr:twoCellAnchor>
    <xdr:from>
      <xdr:col>1</xdr:col>
      <xdr:colOff>152400</xdr:colOff>
      <xdr:row>74</xdr:row>
      <xdr:rowOff>114299</xdr:rowOff>
    </xdr:from>
    <xdr:to>
      <xdr:col>3</xdr:col>
      <xdr:colOff>514350</xdr:colOff>
      <xdr:row>77</xdr:row>
      <xdr:rowOff>66674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150F0FCE-43B1-400D-AFE4-A51D569EF9C3}"/>
            </a:ext>
          </a:extLst>
        </xdr:cNvPr>
        <xdr:cNvSpPr/>
      </xdr:nvSpPr>
      <xdr:spPr>
        <a:xfrm>
          <a:off x="914400" y="14211299"/>
          <a:ext cx="1885950" cy="523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ELIJA SOLAMENTE UN</a:t>
          </a:r>
          <a:r>
            <a:rPr lang="es-CO" sz="1100" baseline="0"/>
            <a:t> MDMS DISPONIBLE </a:t>
          </a:r>
          <a:endParaRPr lang="es-CO" sz="1100"/>
        </a:p>
      </xdr:txBody>
    </xdr:sp>
    <xdr:clientData/>
  </xdr:twoCellAnchor>
  <xdr:twoCellAnchor>
    <xdr:from>
      <xdr:col>3</xdr:col>
      <xdr:colOff>590550</xdr:colOff>
      <xdr:row>63</xdr:row>
      <xdr:rowOff>142875</xdr:rowOff>
    </xdr:from>
    <xdr:to>
      <xdr:col>6</xdr:col>
      <xdr:colOff>742950</xdr:colOff>
      <xdr:row>69</xdr:row>
      <xdr:rowOff>38100</xdr:rowOff>
    </xdr:to>
    <xdr:sp macro="" textlink="">
      <xdr:nvSpPr>
        <xdr:cNvPr id="19" name="Diagrama de flujo: multidocumento 18">
          <a:extLst>
            <a:ext uri="{FF2B5EF4-FFF2-40B4-BE49-F238E27FC236}">
              <a16:creationId xmlns:a16="http://schemas.microsoft.com/office/drawing/2014/main" id="{60697255-2131-49D6-8DAD-00613217B215}"/>
            </a:ext>
          </a:extLst>
        </xdr:cNvPr>
        <xdr:cNvSpPr/>
      </xdr:nvSpPr>
      <xdr:spPr>
        <a:xfrm>
          <a:off x="2876550" y="12144375"/>
          <a:ext cx="2438400" cy="1038225"/>
        </a:xfrm>
        <a:prstGeom prst="flowChartMulti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CANTIDAD Y TIPO DE HES UTILIZADOS PARA ATENDER LOS DEMÁS USUARIOS</a:t>
          </a:r>
          <a:r>
            <a:rPr lang="es-CO" sz="1100" baseline="0"/>
            <a:t> DE ESSA</a:t>
          </a:r>
          <a:endParaRPr lang="es-CO" sz="1100"/>
        </a:p>
      </xdr:txBody>
    </xdr:sp>
    <xdr:clientData/>
  </xdr:twoCellAnchor>
  <xdr:twoCellAnchor>
    <xdr:from>
      <xdr:col>2</xdr:col>
      <xdr:colOff>200025</xdr:colOff>
      <xdr:row>65</xdr:row>
      <xdr:rowOff>142875</xdr:rowOff>
    </xdr:from>
    <xdr:to>
      <xdr:col>2</xdr:col>
      <xdr:colOff>466725</xdr:colOff>
      <xdr:row>67</xdr:row>
      <xdr:rowOff>28575</xdr:rowOff>
    </xdr:to>
    <xdr:sp macro="" textlink="">
      <xdr:nvSpPr>
        <xdr:cNvPr id="20" name="Diagrama de flujo: unión de suma 19">
          <a:extLst>
            <a:ext uri="{FF2B5EF4-FFF2-40B4-BE49-F238E27FC236}">
              <a16:creationId xmlns:a16="http://schemas.microsoft.com/office/drawing/2014/main" id="{95D25653-813B-47B6-A9F7-4F369DE67509}"/>
            </a:ext>
          </a:extLst>
        </xdr:cNvPr>
        <xdr:cNvSpPr/>
      </xdr:nvSpPr>
      <xdr:spPr>
        <a:xfrm>
          <a:off x="1724025" y="12525375"/>
          <a:ext cx="266700" cy="266700"/>
        </a:xfrm>
        <a:prstGeom prst="flowChartSummingJuncti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295274</xdr:colOff>
      <xdr:row>42</xdr:row>
      <xdr:rowOff>171450</xdr:rowOff>
    </xdr:from>
    <xdr:to>
      <xdr:col>4</xdr:col>
      <xdr:colOff>342899</xdr:colOff>
      <xdr:row>50</xdr:row>
      <xdr:rowOff>19049</xdr:rowOff>
    </xdr:to>
    <xdr:sp macro="" textlink="">
      <xdr:nvSpPr>
        <xdr:cNvPr id="21" name="Diagrama de flujo: decisión 20">
          <a:extLst>
            <a:ext uri="{FF2B5EF4-FFF2-40B4-BE49-F238E27FC236}">
              <a16:creationId xmlns:a16="http://schemas.microsoft.com/office/drawing/2014/main" id="{13101FF5-D4E0-4EA5-813D-0F5ABE894310}"/>
            </a:ext>
          </a:extLst>
        </xdr:cNvPr>
        <xdr:cNvSpPr/>
      </xdr:nvSpPr>
      <xdr:spPr>
        <a:xfrm>
          <a:off x="295274" y="8172450"/>
          <a:ext cx="3095625" cy="1371599"/>
        </a:xfrm>
        <a:prstGeom prst="flowChartDecisi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/>
            <a:t>¿EL</a:t>
          </a:r>
          <a:r>
            <a:rPr lang="es-CO" sz="1100" baseline="0"/>
            <a:t> HES REQUERIDO ES DE FABRICANTE ESPECÍFICO</a:t>
          </a:r>
          <a:r>
            <a:rPr lang="es-CO" sz="1100"/>
            <a:t>?</a:t>
          </a:r>
        </a:p>
      </xdr:txBody>
    </xdr:sp>
    <xdr:clientData/>
  </xdr:twoCellAnchor>
  <xdr:twoCellAnchor>
    <xdr:from>
      <xdr:col>4</xdr:col>
      <xdr:colOff>590550</xdr:colOff>
      <xdr:row>44</xdr:row>
      <xdr:rowOff>47624</xdr:rowOff>
    </xdr:from>
    <xdr:to>
      <xdr:col>6</xdr:col>
      <xdr:colOff>914400</xdr:colOff>
      <xdr:row>48</xdr:row>
      <xdr:rowOff>152400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929EEBB7-17CE-4335-87C9-36379AEE5A65}"/>
            </a:ext>
          </a:extLst>
        </xdr:cNvPr>
        <xdr:cNvSpPr/>
      </xdr:nvSpPr>
      <xdr:spPr>
        <a:xfrm>
          <a:off x="3638550" y="8429624"/>
          <a:ext cx="1847850" cy="8667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SELECCIONE EL </a:t>
          </a:r>
          <a:r>
            <a:rPr lang="es-CO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HES DE ACUERDO A LA MARCA DE MEDIDOR/CONCENTRADOR ELEGIDO</a:t>
          </a:r>
          <a:endParaRPr lang="es-CO" sz="1100"/>
        </a:p>
      </xdr:txBody>
    </xdr:sp>
    <xdr:clientData/>
  </xdr:twoCellAnchor>
  <xdr:twoCellAnchor>
    <xdr:from>
      <xdr:col>2</xdr:col>
      <xdr:colOff>28575</xdr:colOff>
      <xdr:row>80</xdr:row>
      <xdr:rowOff>38100</xdr:rowOff>
    </xdr:from>
    <xdr:to>
      <xdr:col>2</xdr:col>
      <xdr:colOff>638175</xdr:colOff>
      <xdr:row>81</xdr:row>
      <xdr:rowOff>66675</xdr:rowOff>
    </xdr:to>
    <xdr:sp macro="" textlink="">
      <xdr:nvSpPr>
        <xdr:cNvPr id="24" name="Diagrama de flujo: terminador 23">
          <a:extLst>
            <a:ext uri="{FF2B5EF4-FFF2-40B4-BE49-F238E27FC236}">
              <a16:creationId xmlns:a16="http://schemas.microsoft.com/office/drawing/2014/main" id="{5F08CA0B-A1CE-4741-B04E-47A29870AFC5}"/>
            </a:ext>
          </a:extLst>
        </xdr:cNvPr>
        <xdr:cNvSpPr/>
      </xdr:nvSpPr>
      <xdr:spPr>
        <a:xfrm>
          <a:off x="1552575" y="15278100"/>
          <a:ext cx="609600" cy="219075"/>
        </a:xfrm>
        <a:prstGeom prst="flowChartTermina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FIN</a:t>
          </a:r>
        </a:p>
      </xdr:txBody>
    </xdr:sp>
    <xdr:clientData/>
  </xdr:twoCellAnchor>
  <xdr:twoCellAnchor>
    <xdr:from>
      <xdr:col>2</xdr:col>
      <xdr:colOff>295276</xdr:colOff>
      <xdr:row>1</xdr:row>
      <xdr:rowOff>133350</xdr:rowOff>
    </xdr:from>
    <xdr:to>
      <xdr:col>2</xdr:col>
      <xdr:colOff>295276</xdr:colOff>
      <xdr:row>3</xdr:row>
      <xdr:rowOff>0</xdr:rowOff>
    </xdr:to>
    <xdr:cxnSp macro="">
      <xdr:nvCxnSpPr>
        <xdr:cNvPr id="26" name="Conector recto de flecha 25">
          <a:extLst>
            <a:ext uri="{FF2B5EF4-FFF2-40B4-BE49-F238E27FC236}">
              <a16:creationId xmlns:a16="http://schemas.microsoft.com/office/drawing/2014/main" id="{63DDE440-8E06-471D-BD23-A40F41CEB44F}"/>
            </a:ext>
          </a:extLst>
        </xdr:cNvPr>
        <xdr:cNvCxnSpPr>
          <a:stCxn id="2" idx="4"/>
          <a:endCxn id="3" idx="0"/>
        </xdr:cNvCxnSpPr>
      </xdr:nvCxnSpPr>
      <xdr:spPr>
        <a:xfrm>
          <a:off x="1819276" y="323850"/>
          <a:ext cx="0" cy="2476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295276</xdr:colOff>
      <xdr:row>5</xdr:row>
      <xdr:rowOff>123825</xdr:rowOff>
    </xdr:from>
    <xdr:to>
      <xdr:col>2</xdr:col>
      <xdr:colOff>300038</xdr:colOff>
      <xdr:row>6</xdr:row>
      <xdr:rowOff>171450</xdr:rowOff>
    </xdr:to>
    <xdr:cxnSp macro="">
      <xdr:nvCxnSpPr>
        <xdr:cNvPr id="30" name="Conector recto de flecha 29">
          <a:extLst>
            <a:ext uri="{FF2B5EF4-FFF2-40B4-BE49-F238E27FC236}">
              <a16:creationId xmlns:a16="http://schemas.microsoft.com/office/drawing/2014/main" id="{A6DFCE6E-6922-4505-986D-09B888C0708C}"/>
            </a:ext>
          </a:extLst>
        </xdr:cNvPr>
        <xdr:cNvCxnSpPr>
          <a:stCxn id="3" idx="2"/>
          <a:endCxn id="4" idx="0"/>
        </xdr:cNvCxnSpPr>
      </xdr:nvCxnSpPr>
      <xdr:spPr>
        <a:xfrm>
          <a:off x="1819276" y="1076325"/>
          <a:ext cx="4762" cy="2381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300038</xdr:colOff>
      <xdr:row>10</xdr:row>
      <xdr:rowOff>76200</xdr:rowOff>
    </xdr:from>
    <xdr:to>
      <xdr:col>2</xdr:col>
      <xdr:colOff>300038</xdr:colOff>
      <xdr:row>11</xdr:row>
      <xdr:rowOff>142875</xdr:rowOff>
    </xdr:to>
    <xdr:cxnSp macro="">
      <xdr:nvCxnSpPr>
        <xdr:cNvPr id="34" name="Conector recto de flecha 33">
          <a:extLst>
            <a:ext uri="{FF2B5EF4-FFF2-40B4-BE49-F238E27FC236}">
              <a16:creationId xmlns:a16="http://schemas.microsoft.com/office/drawing/2014/main" id="{AB2DDD3E-47FB-44AF-96CA-ED93D6A77F96}"/>
            </a:ext>
          </a:extLst>
        </xdr:cNvPr>
        <xdr:cNvCxnSpPr>
          <a:stCxn id="4" idx="2"/>
          <a:endCxn id="5" idx="0"/>
        </xdr:cNvCxnSpPr>
      </xdr:nvCxnSpPr>
      <xdr:spPr>
        <a:xfrm>
          <a:off x="1824038" y="1981200"/>
          <a:ext cx="0" cy="257175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300038</xdr:colOff>
      <xdr:row>14</xdr:row>
      <xdr:rowOff>76200</xdr:rowOff>
    </xdr:from>
    <xdr:to>
      <xdr:col>2</xdr:col>
      <xdr:colOff>300038</xdr:colOff>
      <xdr:row>15</xdr:row>
      <xdr:rowOff>104775</xdr:rowOff>
    </xdr:to>
    <xdr:cxnSp macro="">
      <xdr:nvCxnSpPr>
        <xdr:cNvPr id="38" name="Conector recto de flecha 37">
          <a:extLst>
            <a:ext uri="{FF2B5EF4-FFF2-40B4-BE49-F238E27FC236}">
              <a16:creationId xmlns:a16="http://schemas.microsoft.com/office/drawing/2014/main" id="{59B3A4FE-CE26-4C3E-B0CD-9A0B7D82F15B}"/>
            </a:ext>
          </a:extLst>
        </xdr:cNvPr>
        <xdr:cNvCxnSpPr>
          <a:stCxn id="5" idx="2"/>
          <a:endCxn id="7" idx="0"/>
        </xdr:cNvCxnSpPr>
      </xdr:nvCxnSpPr>
      <xdr:spPr>
        <a:xfrm>
          <a:off x="1824038" y="2743200"/>
          <a:ext cx="0" cy="219075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19</xdr:row>
      <xdr:rowOff>28575</xdr:rowOff>
    </xdr:from>
    <xdr:to>
      <xdr:col>4</xdr:col>
      <xdr:colOff>38099</xdr:colOff>
      <xdr:row>19</xdr:row>
      <xdr:rowOff>28576</xdr:rowOff>
    </xdr:to>
    <xdr:cxnSp macro="">
      <xdr:nvCxnSpPr>
        <xdr:cNvPr id="42" name="Conector recto de flecha 41">
          <a:extLst>
            <a:ext uri="{FF2B5EF4-FFF2-40B4-BE49-F238E27FC236}">
              <a16:creationId xmlns:a16="http://schemas.microsoft.com/office/drawing/2014/main" id="{85DF9853-3124-4883-9607-C710C6084ACC}"/>
            </a:ext>
          </a:extLst>
        </xdr:cNvPr>
        <xdr:cNvCxnSpPr>
          <a:stCxn id="7" idx="3"/>
          <a:endCxn id="8" idx="1"/>
        </xdr:cNvCxnSpPr>
      </xdr:nvCxnSpPr>
      <xdr:spPr>
        <a:xfrm>
          <a:off x="2847975" y="3648075"/>
          <a:ext cx="238124" cy="1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600076</xdr:colOff>
      <xdr:row>15</xdr:row>
      <xdr:rowOff>104775</xdr:rowOff>
    </xdr:from>
    <xdr:to>
      <xdr:col>7</xdr:col>
      <xdr:colOff>1171575</xdr:colOff>
      <xdr:row>22</xdr:row>
      <xdr:rowOff>142874</xdr:rowOff>
    </xdr:to>
    <xdr:sp macro="" textlink="">
      <xdr:nvSpPr>
        <xdr:cNvPr id="48" name="Diagrama de flujo: decisión 47">
          <a:extLst>
            <a:ext uri="{FF2B5EF4-FFF2-40B4-BE49-F238E27FC236}">
              <a16:creationId xmlns:a16="http://schemas.microsoft.com/office/drawing/2014/main" id="{6FDB63FB-A492-4632-BED7-C860C45A89C0}"/>
            </a:ext>
          </a:extLst>
        </xdr:cNvPr>
        <xdr:cNvSpPr/>
      </xdr:nvSpPr>
      <xdr:spPr>
        <a:xfrm>
          <a:off x="5172076" y="2962275"/>
          <a:ext cx="2524124" cy="1371599"/>
        </a:xfrm>
        <a:prstGeom prst="flowChartDecisi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/>
            <a:t>¿LA ZONA CUENTA CON COBERTURA DE RED CELULAR?</a:t>
          </a:r>
        </a:p>
      </xdr:txBody>
    </xdr:sp>
    <xdr:clientData/>
  </xdr:twoCellAnchor>
  <xdr:twoCellAnchor>
    <xdr:from>
      <xdr:col>7</xdr:col>
      <xdr:colOff>1495425</xdr:colOff>
      <xdr:row>17</xdr:row>
      <xdr:rowOff>104775</xdr:rowOff>
    </xdr:from>
    <xdr:to>
      <xdr:col>9</xdr:col>
      <xdr:colOff>38100</xdr:colOff>
      <xdr:row>20</xdr:row>
      <xdr:rowOff>142875</xdr:rowOff>
    </xdr:to>
    <xdr:sp macro="" textlink="">
      <xdr:nvSpPr>
        <xdr:cNvPr id="49" name="Rectángulo 48">
          <a:extLst>
            <a:ext uri="{FF2B5EF4-FFF2-40B4-BE49-F238E27FC236}">
              <a16:creationId xmlns:a16="http://schemas.microsoft.com/office/drawing/2014/main" id="{9C970B9F-2A8F-4EDB-962A-1CBE51ACBE8E}"/>
            </a:ext>
          </a:extLst>
        </xdr:cNvPr>
        <xdr:cNvSpPr/>
      </xdr:nvSpPr>
      <xdr:spPr>
        <a:xfrm>
          <a:off x="8020050" y="3343275"/>
          <a:ext cx="1762125" cy="6096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SELECCIONE LA 2da</a:t>
          </a:r>
          <a:r>
            <a:rPr lang="es-CO" sz="1100" baseline="0"/>
            <a:t> o 3ra</a:t>
          </a:r>
          <a:r>
            <a:rPr lang="es-CO" sz="1100"/>
            <a:t> OPCIÓN TECNOLÓGICA IDENTIFICADA</a:t>
          </a:r>
        </a:p>
      </xdr:txBody>
    </xdr:sp>
    <xdr:clientData/>
  </xdr:twoCellAnchor>
  <xdr:twoCellAnchor>
    <xdr:from>
      <xdr:col>6</xdr:col>
      <xdr:colOff>371475</xdr:colOff>
      <xdr:row>19</xdr:row>
      <xdr:rowOff>28575</xdr:rowOff>
    </xdr:from>
    <xdr:to>
      <xdr:col>6</xdr:col>
      <xdr:colOff>600076</xdr:colOff>
      <xdr:row>19</xdr:row>
      <xdr:rowOff>28576</xdr:rowOff>
    </xdr:to>
    <xdr:cxnSp macro="">
      <xdr:nvCxnSpPr>
        <xdr:cNvPr id="51" name="Conector recto de flecha 50">
          <a:extLst>
            <a:ext uri="{FF2B5EF4-FFF2-40B4-BE49-F238E27FC236}">
              <a16:creationId xmlns:a16="http://schemas.microsoft.com/office/drawing/2014/main" id="{EF5D4A5D-4A66-48F6-B902-F3BA7529DAC0}"/>
            </a:ext>
          </a:extLst>
        </xdr:cNvPr>
        <xdr:cNvCxnSpPr>
          <a:stCxn id="8" idx="3"/>
          <a:endCxn id="48" idx="1"/>
        </xdr:cNvCxnSpPr>
      </xdr:nvCxnSpPr>
      <xdr:spPr>
        <a:xfrm flipV="1">
          <a:off x="4943475" y="3648075"/>
          <a:ext cx="228601" cy="1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1171575</xdr:colOff>
      <xdr:row>19</xdr:row>
      <xdr:rowOff>28575</xdr:rowOff>
    </xdr:from>
    <xdr:to>
      <xdr:col>7</xdr:col>
      <xdr:colOff>1495425</xdr:colOff>
      <xdr:row>19</xdr:row>
      <xdr:rowOff>28575</xdr:rowOff>
    </xdr:to>
    <xdr:cxnSp macro="">
      <xdr:nvCxnSpPr>
        <xdr:cNvPr id="55" name="Conector recto de flecha 54">
          <a:extLst>
            <a:ext uri="{FF2B5EF4-FFF2-40B4-BE49-F238E27FC236}">
              <a16:creationId xmlns:a16="http://schemas.microsoft.com/office/drawing/2014/main" id="{A3D05110-0799-498C-A92A-06841C48B790}"/>
            </a:ext>
          </a:extLst>
        </xdr:cNvPr>
        <xdr:cNvCxnSpPr>
          <a:stCxn id="48" idx="3"/>
          <a:endCxn id="49" idx="1"/>
        </xdr:cNvCxnSpPr>
      </xdr:nvCxnSpPr>
      <xdr:spPr>
        <a:xfrm>
          <a:off x="7696200" y="3648075"/>
          <a:ext cx="323850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1009650</xdr:colOff>
      <xdr:row>17</xdr:row>
      <xdr:rowOff>47625</xdr:rowOff>
    </xdr:from>
    <xdr:ext cx="447675" cy="264560"/>
    <xdr:sp macro="" textlink="">
      <xdr:nvSpPr>
        <xdr:cNvPr id="58" name="CuadroTexto 57">
          <a:extLst>
            <a:ext uri="{FF2B5EF4-FFF2-40B4-BE49-F238E27FC236}">
              <a16:creationId xmlns:a16="http://schemas.microsoft.com/office/drawing/2014/main" id="{84F1DDFA-8EC5-43DF-856B-AE65D8661716}"/>
            </a:ext>
          </a:extLst>
        </xdr:cNvPr>
        <xdr:cNvSpPr txBox="1"/>
      </xdr:nvSpPr>
      <xdr:spPr>
        <a:xfrm>
          <a:off x="7534275" y="3286125"/>
          <a:ext cx="4476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/>
            <a:t>NO</a:t>
          </a:r>
        </a:p>
      </xdr:txBody>
    </xdr:sp>
    <xdr:clientData/>
  </xdr:oneCellAnchor>
  <xdr:oneCellAnchor>
    <xdr:from>
      <xdr:col>6</xdr:col>
      <xdr:colOff>1485900</xdr:colOff>
      <xdr:row>22</xdr:row>
      <xdr:rowOff>38100</xdr:rowOff>
    </xdr:from>
    <xdr:ext cx="342900" cy="264560"/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12B83AA8-70D7-4C80-BC97-D718528CC570}"/>
            </a:ext>
          </a:extLst>
        </xdr:cNvPr>
        <xdr:cNvSpPr txBox="1"/>
      </xdr:nvSpPr>
      <xdr:spPr>
        <a:xfrm>
          <a:off x="6057900" y="4229100"/>
          <a:ext cx="3429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/>
            <a:t>SI</a:t>
          </a:r>
        </a:p>
      </xdr:txBody>
    </xdr:sp>
    <xdr:clientData/>
  </xdr:oneCellAnchor>
  <xdr:twoCellAnchor>
    <xdr:from>
      <xdr:col>2</xdr:col>
      <xdr:colOff>219075</xdr:colOff>
      <xdr:row>24</xdr:row>
      <xdr:rowOff>47626</xdr:rowOff>
    </xdr:from>
    <xdr:to>
      <xdr:col>2</xdr:col>
      <xdr:colOff>390525</xdr:colOff>
      <xdr:row>25</xdr:row>
      <xdr:rowOff>9526</xdr:rowOff>
    </xdr:to>
    <xdr:sp macro="" textlink="">
      <xdr:nvSpPr>
        <xdr:cNvPr id="60" name="Diagrama de flujo: conector 59">
          <a:extLst>
            <a:ext uri="{FF2B5EF4-FFF2-40B4-BE49-F238E27FC236}">
              <a16:creationId xmlns:a16="http://schemas.microsoft.com/office/drawing/2014/main" id="{9F99D125-789A-4F55-8B78-F333596819E7}"/>
            </a:ext>
          </a:extLst>
        </xdr:cNvPr>
        <xdr:cNvSpPr/>
      </xdr:nvSpPr>
      <xdr:spPr>
        <a:xfrm>
          <a:off x="1743075" y="4619626"/>
          <a:ext cx="171450" cy="152400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300038</xdr:colOff>
      <xdr:row>22</xdr:row>
      <xdr:rowOff>142874</xdr:rowOff>
    </xdr:from>
    <xdr:to>
      <xdr:col>2</xdr:col>
      <xdr:colOff>304800</xdr:colOff>
      <xdr:row>24</xdr:row>
      <xdr:rowOff>47626</xdr:rowOff>
    </xdr:to>
    <xdr:cxnSp macro="">
      <xdr:nvCxnSpPr>
        <xdr:cNvPr id="62" name="Conector recto de flecha 61">
          <a:extLst>
            <a:ext uri="{FF2B5EF4-FFF2-40B4-BE49-F238E27FC236}">
              <a16:creationId xmlns:a16="http://schemas.microsoft.com/office/drawing/2014/main" id="{F3CFE593-A24B-4EE5-A262-30AE375AE6D0}"/>
            </a:ext>
          </a:extLst>
        </xdr:cNvPr>
        <xdr:cNvCxnSpPr>
          <a:stCxn id="7" idx="2"/>
          <a:endCxn id="60" idx="0"/>
        </xdr:cNvCxnSpPr>
      </xdr:nvCxnSpPr>
      <xdr:spPr>
        <a:xfrm>
          <a:off x="1824038" y="4333874"/>
          <a:ext cx="4762" cy="285752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390525</xdr:colOff>
      <xdr:row>22</xdr:row>
      <xdr:rowOff>142875</xdr:rowOff>
    </xdr:from>
    <xdr:to>
      <xdr:col>6</xdr:col>
      <xdr:colOff>1862138</xdr:colOff>
      <xdr:row>24</xdr:row>
      <xdr:rowOff>123827</xdr:rowOff>
    </xdr:to>
    <xdr:cxnSp macro="">
      <xdr:nvCxnSpPr>
        <xdr:cNvPr id="66" name="Conector: angular 65">
          <a:extLst>
            <a:ext uri="{FF2B5EF4-FFF2-40B4-BE49-F238E27FC236}">
              <a16:creationId xmlns:a16="http://schemas.microsoft.com/office/drawing/2014/main" id="{8C547724-B3F2-4192-9931-6C1B898E6328}"/>
            </a:ext>
          </a:extLst>
        </xdr:cNvPr>
        <xdr:cNvCxnSpPr>
          <a:stCxn id="48" idx="2"/>
          <a:endCxn id="60" idx="6"/>
        </xdr:cNvCxnSpPr>
      </xdr:nvCxnSpPr>
      <xdr:spPr>
        <a:xfrm rot="5400000">
          <a:off x="3993356" y="2255044"/>
          <a:ext cx="361952" cy="4519613"/>
        </a:xfrm>
        <a:prstGeom prst="bentConnector2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304800</xdr:colOff>
      <xdr:row>25</xdr:row>
      <xdr:rowOff>9526</xdr:rowOff>
    </xdr:from>
    <xdr:to>
      <xdr:col>2</xdr:col>
      <xdr:colOff>309563</xdr:colOff>
      <xdr:row>26</xdr:row>
      <xdr:rowOff>66675</xdr:rowOff>
    </xdr:to>
    <xdr:cxnSp macro="">
      <xdr:nvCxnSpPr>
        <xdr:cNvPr id="69" name="Conector recto de flecha 68">
          <a:extLst>
            <a:ext uri="{FF2B5EF4-FFF2-40B4-BE49-F238E27FC236}">
              <a16:creationId xmlns:a16="http://schemas.microsoft.com/office/drawing/2014/main" id="{9B4B5389-180C-4613-84E7-AB9FD8E9D878}"/>
            </a:ext>
          </a:extLst>
        </xdr:cNvPr>
        <xdr:cNvCxnSpPr>
          <a:stCxn id="60" idx="4"/>
          <a:endCxn id="11" idx="0"/>
        </xdr:cNvCxnSpPr>
      </xdr:nvCxnSpPr>
      <xdr:spPr>
        <a:xfrm>
          <a:off x="1828800" y="4772026"/>
          <a:ext cx="4763" cy="247649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228600</xdr:colOff>
      <xdr:row>30</xdr:row>
      <xdr:rowOff>171450</xdr:rowOff>
    </xdr:from>
    <xdr:to>
      <xdr:col>2</xdr:col>
      <xdr:colOff>400050</xdr:colOff>
      <xdr:row>31</xdr:row>
      <xdr:rowOff>133350</xdr:rowOff>
    </xdr:to>
    <xdr:sp macro="" textlink="">
      <xdr:nvSpPr>
        <xdr:cNvPr id="73" name="Diagrama de flujo: conector 72">
          <a:extLst>
            <a:ext uri="{FF2B5EF4-FFF2-40B4-BE49-F238E27FC236}">
              <a16:creationId xmlns:a16="http://schemas.microsoft.com/office/drawing/2014/main" id="{3C4D84C8-E166-4748-8A81-AD89F168FA5B}"/>
            </a:ext>
          </a:extLst>
        </xdr:cNvPr>
        <xdr:cNvSpPr/>
      </xdr:nvSpPr>
      <xdr:spPr>
        <a:xfrm>
          <a:off x="1752600" y="5886450"/>
          <a:ext cx="171450" cy="152400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309563</xdr:colOff>
      <xdr:row>29</xdr:row>
      <xdr:rowOff>104775</xdr:rowOff>
    </xdr:from>
    <xdr:to>
      <xdr:col>2</xdr:col>
      <xdr:colOff>314325</xdr:colOff>
      <xdr:row>30</xdr:row>
      <xdr:rowOff>171450</xdr:rowOff>
    </xdr:to>
    <xdr:cxnSp macro="">
      <xdr:nvCxnSpPr>
        <xdr:cNvPr id="76" name="Conector recto de flecha 75">
          <a:extLst>
            <a:ext uri="{FF2B5EF4-FFF2-40B4-BE49-F238E27FC236}">
              <a16:creationId xmlns:a16="http://schemas.microsoft.com/office/drawing/2014/main" id="{A44FFD0F-811C-401B-80FE-6AEA6454D248}"/>
            </a:ext>
          </a:extLst>
        </xdr:cNvPr>
        <xdr:cNvCxnSpPr>
          <a:stCxn id="11" idx="2"/>
          <a:endCxn id="73" idx="0"/>
        </xdr:cNvCxnSpPr>
      </xdr:nvCxnSpPr>
      <xdr:spPr>
        <a:xfrm>
          <a:off x="1833563" y="5629275"/>
          <a:ext cx="4762" cy="257175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400051</xdr:colOff>
      <xdr:row>20</xdr:row>
      <xdr:rowOff>142875</xdr:rowOff>
    </xdr:from>
    <xdr:to>
      <xdr:col>8</xdr:col>
      <xdr:colOff>642939</xdr:colOff>
      <xdr:row>31</xdr:row>
      <xdr:rowOff>57150</xdr:rowOff>
    </xdr:to>
    <xdr:cxnSp macro="">
      <xdr:nvCxnSpPr>
        <xdr:cNvPr id="80" name="Conector: angular 79">
          <a:extLst>
            <a:ext uri="{FF2B5EF4-FFF2-40B4-BE49-F238E27FC236}">
              <a16:creationId xmlns:a16="http://schemas.microsoft.com/office/drawing/2014/main" id="{602A1FD6-518A-4B8B-B567-F1B6435E4C19}"/>
            </a:ext>
          </a:extLst>
        </xdr:cNvPr>
        <xdr:cNvCxnSpPr>
          <a:stCxn id="49" idx="2"/>
          <a:endCxn id="73" idx="6"/>
        </xdr:cNvCxnSpPr>
      </xdr:nvCxnSpPr>
      <xdr:spPr>
        <a:xfrm rot="5400000">
          <a:off x="4407695" y="1469231"/>
          <a:ext cx="2009775" cy="6977063"/>
        </a:xfrm>
        <a:prstGeom prst="bentConnector2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314325</xdr:colOff>
      <xdr:row>31</xdr:row>
      <xdr:rowOff>133350</xdr:rowOff>
    </xdr:from>
    <xdr:to>
      <xdr:col>2</xdr:col>
      <xdr:colOff>319087</xdr:colOff>
      <xdr:row>33</xdr:row>
      <xdr:rowOff>0</xdr:rowOff>
    </xdr:to>
    <xdr:cxnSp macro="">
      <xdr:nvCxnSpPr>
        <xdr:cNvPr id="83" name="Conector recto de flecha 82">
          <a:extLst>
            <a:ext uri="{FF2B5EF4-FFF2-40B4-BE49-F238E27FC236}">
              <a16:creationId xmlns:a16="http://schemas.microsoft.com/office/drawing/2014/main" id="{A258CCBD-AEFC-4747-A776-49D4A0575D11}"/>
            </a:ext>
          </a:extLst>
        </xdr:cNvPr>
        <xdr:cNvCxnSpPr>
          <a:stCxn id="73" idx="4"/>
          <a:endCxn id="12" idx="0"/>
        </xdr:cNvCxnSpPr>
      </xdr:nvCxnSpPr>
      <xdr:spPr>
        <a:xfrm>
          <a:off x="1838325" y="6038850"/>
          <a:ext cx="4762" cy="2476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319087</xdr:colOff>
      <xdr:row>37</xdr:row>
      <xdr:rowOff>57150</xdr:rowOff>
    </xdr:from>
    <xdr:to>
      <xdr:col>2</xdr:col>
      <xdr:colOff>319088</xdr:colOff>
      <xdr:row>38</xdr:row>
      <xdr:rowOff>114300</xdr:rowOff>
    </xdr:to>
    <xdr:cxnSp macro="">
      <xdr:nvCxnSpPr>
        <xdr:cNvPr id="87" name="Conector recto de flecha 86">
          <a:extLst>
            <a:ext uri="{FF2B5EF4-FFF2-40B4-BE49-F238E27FC236}">
              <a16:creationId xmlns:a16="http://schemas.microsoft.com/office/drawing/2014/main" id="{8ED76E5B-7952-4FC0-AC80-1C008A177FB8}"/>
            </a:ext>
          </a:extLst>
        </xdr:cNvPr>
        <xdr:cNvCxnSpPr>
          <a:stCxn id="12" idx="2"/>
          <a:endCxn id="13" idx="0"/>
        </xdr:cNvCxnSpPr>
      </xdr:nvCxnSpPr>
      <xdr:spPr>
        <a:xfrm>
          <a:off x="1843087" y="7105650"/>
          <a:ext cx="1" cy="2476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319087</xdr:colOff>
      <xdr:row>41</xdr:row>
      <xdr:rowOff>152400</xdr:rowOff>
    </xdr:from>
    <xdr:to>
      <xdr:col>2</xdr:col>
      <xdr:colOff>319088</xdr:colOff>
      <xdr:row>42</xdr:row>
      <xdr:rowOff>171450</xdr:rowOff>
    </xdr:to>
    <xdr:cxnSp macro="">
      <xdr:nvCxnSpPr>
        <xdr:cNvPr id="91" name="Conector recto de flecha 90">
          <a:extLst>
            <a:ext uri="{FF2B5EF4-FFF2-40B4-BE49-F238E27FC236}">
              <a16:creationId xmlns:a16="http://schemas.microsoft.com/office/drawing/2014/main" id="{2C5F4C7A-0A65-4B69-A01A-50567D1B6921}"/>
            </a:ext>
          </a:extLst>
        </xdr:cNvPr>
        <xdr:cNvCxnSpPr>
          <a:stCxn id="13" idx="2"/>
          <a:endCxn id="21" idx="0"/>
        </xdr:cNvCxnSpPr>
      </xdr:nvCxnSpPr>
      <xdr:spPr>
        <a:xfrm flipH="1">
          <a:off x="1843087" y="7962900"/>
          <a:ext cx="1" cy="2095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319087</xdr:colOff>
      <xdr:row>50</xdr:row>
      <xdr:rowOff>19049</xdr:rowOff>
    </xdr:from>
    <xdr:to>
      <xdr:col>2</xdr:col>
      <xdr:colOff>319088</xdr:colOff>
      <xdr:row>51</xdr:row>
      <xdr:rowOff>66675</xdr:rowOff>
    </xdr:to>
    <xdr:cxnSp macro="">
      <xdr:nvCxnSpPr>
        <xdr:cNvPr id="95" name="Conector recto de flecha 94">
          <a:extLst>
            <a:ext uri="{FF2B5EF4-FFF2-40B4-BE49-F238E27FC236}">
              <a16:creationId xmlns:a16="http://schemas.microsoft.com/office/drawing/2014/main" id="{CE3785E9-D6F3-48F7-94E5-D61BE09C48C3}"/>
            </a:ext>
          </a:extLst>
        </xdr:cNvPr>
        <xdr:cNvCxnSpPr>
          <a:stCxn id="21" idx="2"/>
          <a:endCxn id="14" idx="0"/>
        </xdr:cNvCxnSpPr>
      </xdr:nvCxnSpPr>
      <xdr:spPr>
        <a:xfrm>
          <a:off x="1843087" y="9544049"/>
          <a:ext cx="1" cy="238126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85725</xdr:colOff>
      <xdr:row>44</xdr:row>
      <xdr:rowOff>142875</xdr:rowOff>
    </xdr:from>
    <xdr:ext cx="342900" cy="264560"/>
    <xdr:sp macro="" textlink="">
      <xdr:nvSpPr>
        <xdr:cNvPr id="99" name="CuadroTexto 98">
          <a:extLst>
            <a:ext uri="{FF2B5EF4-FFF2-40B4-BE49-F238E27FC236}">
              <a16:creationId xmlns:a16="http://schemas.microsoft.com/office/drawing/2014/main" id="{1EEC8CDE-D3CE-4AF3-9055-011E5C13714C}"/>
            </a:ext>
          </a:extLst>
        </xdr:cNvPr>
        <xdr:cNvSpPr txBox="1"/>
      </xdr:nvSpPr>
      <xdr:spPr>
        <a:xfrm>
          <a:off x="3133725" y="8524875"/>
          <a:ext cx="3429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/>
            <a:t>SI</a:t>
          </a:r>
        </a:p>
      </xdr:txBody>
    </xdr:sp>
    <xdr:clientData/>
  </xdr:oneCellAnchor>
  <xdr:oneCellAnchor>
    <xdr:from>
      <xdr:col>1</xdr:col>
      <xdr:colOff>523875</xdr:colOff>
      <xdr:row>49</xdr:row>
      <xdr:rowOff>57150</xdr:rowOff>
    </xdr:from>
    <xdr:ext cx="447675" cy="264560"/>
    <xdr:sp macro="" textlink="">
      <xdr:nvSpPr>
        <xdr:cNvPr id="100" name="CuadroTexto 99">
          <a:extLst>
            <a:ext uri="{FF2B5EF4-FFF2-40B4-BE49-F238E27FC236}">
              <a16:creationId xmlns:a16="http://schemas.microsoft.com/office/drawing/2014/main" id="{44F5A403-F77C-4E89-A36E-CF36D1063BD3}"/>
            </a:ext>
          </a:extLst>
        </xdr:cNvPr>
        <xdr:cNvSpPr txBox="1"/>
      </xdr:nvSpPr>
      <xdr:spPr>
        <a:xfrm>
          <a:off x="1285875" y="9391650"/>
          <a:ext cx="4476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/>
            <a:t>NO</a:t>
          </a:r>
        </a:p>
      </xdr:txBody>
    </xdr:sp>
    <xdr:clientData/>
  </xdr:oneCellAnchor>
  <xdr:twoCellAnchor>
    <xdr:from>
      <xdr:col>2</xdr:col>
      <xdr:colOff>238125</xdr:colOff>
      <xdr:row>55</xdr:row>
      <xdr:rowOff>161925</xdr:rowOff>
    </xdr:from>
    <xdr:to>
      <xdr:col>2</xdr:col>
      <xdr:colOff>409575</xdr:colOff>
      <xdr:row>56</xdr:row>
      <xdr:rowOff>123825</xdr:rowOff>
    </xdr:to>
    <xdr:sp macro="" textlink="">
      <xdr:nvSpPr>
        <xdr:cNvPr id="101" name="Diagrama de flujo: conector 100">
          <a:extLst>
            <a:ext uri="{FF2B5EF4-FFF2-40B4-BE49-F238E27FC236}">
              <a16:creationId xmlns:a16="http://schemas.microsoft.com/office/drawing/2014/main" id="{B854F3E5-6E7D-4403-8FB6-69781717967A}"/>
            </a:ext>
          </a:extLst>
        </xdr:cNvPr>
        <xdr:cNvSpPr/>
      </xdr:nvSpPr>
      <xdr:spPr>
        <a:xfrm>
          <a:off x="1762125" y="10639425"/>
          <a:ext cx="171450" cy="152400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342899</xdr:colOff>
      <xdr:row>46</xdr:row>
      <xdr:rowOff>95250</xdr:rowOff>
    </xdr:from>
    <xdr:to>
      <xdr:col>4</xdr:col>
      <xdr:colOff>590550</xdr:colOff>
      <xdr:row>46</xdr:row>
      <xdr:rowOff>100012</xdr:rowOff>
    </xdr:to>
    <xdr:cxnSp macro="">
      <xdr:nvCxnSpPr>
        <xdr:cNvPr id="103" name="Conector recto de flecha 102">
          <a:extLst>
            <a:ext uri="{FF2B5EF4-FFF2-40B4-BE49-F238E27FC236}">
              <a16:creationId xmlns:a16="http://schemas.microsoft.com/office/drawing/2014/main" id="{322EBC4F-D551-47D3-8C6B-084695D6895E}"/>
            </a:ext>
          </a:extLst>
        </xdr:cNvPr>
        <xdr:cNvCxnSpPr>
          <a:stCxn id="21" idx="3"/>
          <a:endCxn id="22" idx="1"/>
        </xdr:cNvCxnSpPr>
      </xdr:nvCxnSpPr>
      <xdr:spPr>
        <a:xfrm>
          <a:off x="3390899" y="8858250"/>
          <a:ext cx="247651" cy="4762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319088</xdr:colOff>
      <xdr:row>54</xdr:row>
      <xdr:rowOff>104775</xdr:rowOff>
    </xdr:from>
    <xdr:to>
      <xdr:col>2</xdr:col>
      <xdr:colOff>323850</xdr:colOff>
      <xdr:row>55</xdr:row>
      <xdr:rowOff>161925</xdr:rowOff>
    </xdr:to>
    <xdr:cxnSp macro="">
      <xdr:nvCxnSpPr>
        <xdr:cNvPr id="107" name="Conector recto de flecha 106">
          <a:extLst>
            <a:ext uri="{FF2B5EF4-FFF2-40B4-BE49-F238E27FC236}">
              <a16:creationId xmlns:a16="http://schemas.microsoft.com/office/drawing/2014/main" id="{E54D940A-6BEE-44B9-811E-07F1899A720E}"/>
            </a:ext>
          </a:extLst>
        </xdr:cNvPr>
        <xdr:cNvCxnSpPr>
          <a:stCxn id="14" idx="2"/>
          <a:endCxn id="101" idx="0"/>
        </xdr:cNvCxnSpPr>
      </xdr:nvCxnSpPr>
      <xdr:spPr>
        <a:xfrm>
          <a:off x="1843088" y="10391775"/>
          <a:ext cx="4762" cy="2476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409576</xdr:colOff>
      <xdr:row>48</xdr:row>
      <xdr:rowOff>152399</xdr:rowOff>
    </xdr:from>
    <xdr:to>
      <xdr:col>5</xdr:col>
      <xdr:colOff>752476</xdr:colOff>
      <xdr:row>56</xdr:row>
      <xdr:rowOff>47624</xdr:rowOff>
    </xdr:to>
    <xdr:cxnSp macro="">
      <xdr:nvCxnSpPr>
        <xdr:cNvPr id="111" name="Conector: angular 110">
          <a:extLst>
            <a:ext uri="{FF2B5EF4-FFF2-40B4-BE49-F238E27FC236}">
              <a16:creationId xmlns:a16="http://schemas.microsoft.com/office/drawing/2014/main" id="{A20AF83F-A230-49AB-B260-CF222E78E32A}"/>
            </a:ext>
          </a:extLst>
        </xdr:cNvPr>
        <xdr:cNvCxnSpPr>
          <a:stCxn id="22" idx="2"/>
          <a:endCxn id="101" idx="6"/>
        </xdr:cNvCxnSpPr>
      </xdr:nvCxnSpPr>
      <xdr:spPr>
        <a:xfrm rot="5400000">
          <a:off x="2538413" y="8691562"/>
          <a:ext cx="1419225" cy="2628900"/>
        </a:xfrm>
        <a:prstGeom prst="bentConnector2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323850</xdr:colOff>
      <xdr:row>56</xdr:row>
      <xdr:rowOff>123825</xdr:rowOff>
    </xdr:from>
    <xdr:to>
      <xdr:col>2</xdr:col>
      <xdr:colOff>328613</xdr:colOff>
      <xdr:row>57</xdr:row>
      <xdr:rowOff>180975</xdr:rowOff>
    </xdr:to>
    <xdr:cxnSp macro="">
      <xdr:nvCxnSpPr>
        <xdr:cNvPr id="114" name="Conector recto de flecha 113">
          <a:extLst>
            <a:ext uri="{FF2B5EF4-FFF2-40B4-BE49-F238E27FC236}">
              <a16:creationId xmlns:a16="http://schemas.microsoft.com/office/drawing/2014/main" id="{8AABC918-1AA5-4ED7-AA3E-994A1D33370A}"/>
            </a:ext>
          </a:extLst>
        </xdr:cNvPr>
        <xdr:cNvCxnSpPr>
          <a:stCxn id="101" idx="4"/>
          <a:endCxn id="16" idx="0"/>
        </xdr:cNvCxnSpPr>
      </xdr:nvCxnSpPr>
      <xdr:spPr>
        <a:xfrm>
          <a:off x="1847850" y="10791825"/>
          <a:ext cx="4763" cy="2476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328613</xdr:colOff>
      <xdr:row>62</xdr:row>
      <xdr:rowOff>47625</xdr:rowOff>
    </xdr:from>
    <xdr:to>
      <xdr:col>2</xdr:col>
      <xdr:colOff>333375</xdr:colOff>
      <xdr:row>65</xdr:row>
      <xdr:rowOff>142875</xdr:rowOff>
    </xdr:to>
    <xdr:cxnSp macro="">
      <xdr:nvCxnSpPr>
        <xdr:cNvPr id="118" name="Conector recto de flecha 117">
          <a:extLst>
            <a:ext uri="{FF2B5EF4-FFF2-40B4-BE49-F238E27FC236}">
              <a16:creationId xmlns:a16="http://schemas.microsoft.com/office/drawing/2014/main" id="{54B8B109-D8C9-4670-9386-19E2DB9692C3}"/>
            </a:ext>
          </a:extLst>
        </xdr:cNvPr>
        <xdr:cNvCxnSpPr>
          <a:stCxn id="16" idx="2"/>
          <a:endCxn id="20" idx="0"/>
        </xdr:cNvCxnSpPr>
      </xdr:nvCxnSpPr>
      <xdr:spPr>
        <a:xfrm>
          <a:off x="1852613" y="11858625"/>
          <a:ext cx="4762" cy="6667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67</xdr:row>
      <xdr:rowOff>28575</xdr:rowOff>
    </xdr:from>
    <xdr:to>
      <xdr:col>2</xdr:col>
      <xdr:colOff>333375</xdr:colOff>
      <xdr:row>69</xdr:row>
      <xdr:rowOff>114300</xdr:rowOff>
    </xdr:to>
    <xdr:cxnSp macro="">
      <xdr:nvCxnSpPr>
        <xdr:cNvPr id="125" name="Conector recto de flecha 124">
          <a:extLst>
            <a:ext uri="{FF2B5EF4-FFF2-40B4-BE49-F238E27FC236}">
              <a16:creationId xmlns:a16="http://schemas.microsoft.com/office/drawing/2014/main" id="{8DF7D9D2-4399-4C69-8ADA-5DBE422F7F7D}"/>
            </a:ext>
          </a:extLst>
        </xdr:cNvPr>
        <xdr:cNvCxnSpPr>
          <a:stCxn id="20" idx="4"/>
          <a:endCxn id="15" idx="0"/>
        </xdr:cNvCxnSpPr>
      </xdr:nvCxnSpPr>
      <xdr:spPr>
        <a:xfrm>
          <a:off x="1857375" y="12792075"/>
          <a:ext cx="0" cy="4667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72</xdr:row>
      <xdr:rowOff>152400</xdr:rowOff>
    </xdr:from>
    <xdr:to>
      <xdr:col>2</xdr:col>
      <xdr:colOff>333375</xdr:colOff>
      <xdr:row>74</xdr:row>
      <xdr:rowOff>114299</xdr:rowOff>
    </xdr:to>
    <xdr:cxnSp macro="">
      <xdr:nvCxnSpPr>
        <xdr:cNvPr id="129" name="Conector recto de flecha 128">
          <a:extLst>
            <a:ext uri="{FF2B5EF4-FFF2-40B4-BE49-F238E27FC236}">
              <a16:creationId xmlns:a16="http://schemas.microsoft.com/office/drawing/2014/main" id="{62FC0897-BEC2-4C16-9183-47BD29FE7468}"/>
            </a:ext>
          </a:extLst>
        </xdr:cNvPr>
        <xdr:cNvCxnSpPr>
          <a:stCxn id="15" idx="2"/>
          <a:endCxn id="17" idx="0"/>
        </xdr:cNvCxnSpPr>
      </xdr:nvCxnSpPr>
      <xdr:spPr>
        <a:xfrm>
          <a:off x="1857375" y="13868400"/>
          <a:ext cx="0" cy="342899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77</xdr:row>
      <xdr:rowOff>66674</xdr:rowOff>
    </xdr:from>
    <xdr:to>
      <xdr:col>2</xdr:col>
      <xdr:colOff>333375</xdr:colOff>
      <xdr:row>80</xdr:row>
      <xdr:rowOff>38100</xdr:rowOff>
    </xdr:to>
    <xdr:cxnSp macro="">
      <xdr:nvCxnSpPr>
        <xdr:cNvPr id="133" name="Conector recto de flecha 132">
          <a:extLst>
            <a:ext uri="{FF2B5EF4-FFF2-40B4-BE49-F238E27FC236}">
              <a16:creationId xmlns:a16="http://schemas.microsoft.com/office/drawing/2014/main" id="{0C6A6F91-C49A-4F0B-B7A9-9C7DFA9CEEBB}"/>
            </a:ext>
          </a:extLst>
        </xdr:cNvPr>
        <xdr:cNvCxnSpPr>
          <a:stCxn id="17" idx="2"/>
          <a:endCxn id="24" idx="0"/>
        </xdr:cNvCxnSpPr>
      </xdr:nvCxnSpPr>
      <xdr:spPr>
        <a:xfrm>
          <a:off x="1857375" y="14735174"/>
          <a:ext cx="0" cy="542926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266701</xdr:colOff>
      <xdr:row>2</xdr:row>
      <xdr:rowOff>85725</xdr:rowOff>
    </xdr:from>
    <xdr:to>
      <xdr:col>9</xdr:col>
      <xdr:colOff>666750</xdr:colOff>
      <xdr:row>4</xdr:row>
      <xdr:rowOff>61913</xdr:rowOff>
    </xdr:to>
    <xdr:cxnSp macro="">
      <xdr:nvCxnSpPr>
        <xdr:cNvPr id="151" name="Conector: angular 150">
          <a:extLst>
            <a:ext uri="{FF2B5EF4-FFF2-40B4-BE49-F238E27FC236}">
              <a16:creationId xmlns:a16="http://schemas.microsoft.com/office/drawing/2014/main" id="{CFAFDA41-BD4A-4A50-A72E-017F51A938A1}"/>
            </a:ext>
          </a:extLst>
        </xdr:cNvPr>
        <xdr:cNvCxnSpPr>
          <a:stCxn id="3" idx="3"/>
        </xdr:cNvCxnSpPr>
      </xdr:nvCxnSpPr>
      <xdr:spPr>
        <a:xfrm flipV="1">
          <a:off x="2552701" y="466725"/>
          <a:ext cx="7858124" cy="357188"/>
        </a:xfrm>
        <a:prstGeom prst="bentConnector3">
          <a:avLst/>
        </a:prstGeom>
        <a:ln w="9525" cap="flat" cmpd="sng" algn="ctr">
          <a:solidFill>
            <a:schemeClr val="accent4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276225</xdr:colOff>
      <xdr:row>3</xdr:row>
      <xdr:rowOff>123825</xdr:rowOff>
    </xdr:from>
    <xdr:to>
      <xdr:col>9</xdr:col>
      <xdr:colOff>666750</xdr:colOff>
      <xdr:row>8</xdr:row>
      <xdr:rowOff>123825</xdr:rowOff>
    </xdr:to>
    <xdr:cxnSp macro="">
      <xdr:nvCxnSpPr>
        <xdr:cNvPr id="153" name="Conector: angular 152">
          <a:extLst>
            <a:ext uri="{FF2B5EF4-FFF2-40B4-BE49-F238E27FC236}">
              <a16:creationId xmlns:a16="http://schemas.microsoft.com/office/drawing/2014/main" id="{617D1C46-A5E7-4D52-9207-3DE7E7DAA132}"/>
            </a:ext>
          </a:extLst>
        </xdr:cNvPr>
        <xdr:cNvCxnSpPr>
          <a:stCxn id="4" idx="3"/>
        </xdr:cNvCxnSpPr>
      </xdr:nvCxnSpPr>
      <xdr:spPr>
        <a:xfrm flipV="1">
          <a:off x="2562225" y="695325"/>
          <a:ext cx="7848600" cy="952500"/>
        </a:xfrm>
        <a:prstGeom prst="bentConnector3">
          <a:avLst>
            <a:gd name="adj1" fmla="val 53519"/>
          </a:avLst>
        </a:prstGeom>
        <a:ln w="9525" cap="flat" cmpd="sng" algn="ctr">
          <a:solidFill>
            <a:schemeClr val="accent4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285750</xdr:colOff>
      <xdr:row>5</xdr:row>
      <xdr:rowOff>95250</xdr:rowOff>
    </xdr:from>
    <xdr:to>
      <xdr:col>9</xdr:col>
      <xdr:colOff>676275</xdr:colOff>
      <xdr:row>13</xdr:row>
      <xdr:rowOff>14288</xdr:rowOff>
    </xdr:to>
    <xdr:cxnSp macro="">
      <xdr:nvCxnSpPr>
        <xdr:cNvPr id="164" name="Conector: angular 163">
          <a:extLst>
            <a:ext uri="{FF2B5EF4-FFF2-40B4-BE49-F238E27FC236}">
              <a16:creationId xmlns:a16="http://schemas.microsoft.com/office/drawing/2014/main" id="{5C1BAEB8-2F7E-42E1-B3DE-3F94DB6355F2}"/>
            </a:ext>
          </a:extLst>
        </xdr:cNvPr>
        <xdr:cNvCxnSpPr>
          <a:stCxn id="5" idx="3"/>
        </xdr:cNvCxnSpPr>
      </xdr:nvCxnSpPr>
      <xdr:spPr>
        <a:xfrm flipV="1">
          <a:off x="2571750" y="1047750"/>
          <a:ext cx="7848600" cy="1443038"/>
        </a:xfrm>
        <a:prstGeom prst="bentConnector3">
          <a:avLst>
            <a:gd name="adj1" fmla="val 57160"/>
          </a:avLst>
        </a:prstGeom>
        <a:ln w="9525" cap="flat" cmpd="sng" algn="ctr">
          <a:solidFill>
            <a:schemeClr val="accent4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290513</xdr:colOff>
      <xdr:row>13</xdr:row>
      <xdr:rowOff>180975</xdr:rowOff>
    </xdr:from>
    <xdr:to>
      <xdr:col>14</xdr:col>
      <xdr:colOff>38101</xdr:colOff>
      <xdr:row>15</xdr:row>
      <xdr:rowOff>123826</xdr:rowOff>
    </xdr:to>
    <xdr:cxnSp macro="">
      <xdr:nvCxnSpPr>
        <xdr:cNvPr id="169" name="Conector: angular 168">
          <a:extLst>
            <a:ext uri="{FF2B5EF4-FFF2-40B4-BE49-F238E27FC236}">
              <a16:creationId xmlns:a16="http://schemas.microsoft.com/office/drawing/2014/main" id="{4FBD8616-B041-42FD-8885-EC82896EE76F}"/>
            </a:ext>
          </a:extLst>
        </xdr:cNvPr>
        <xdr:cNvCxnSpPr/>
      </xdr:nvCxnSpPr>
      <xdr:spPr>
        <a:xfrm rot="5400000" flipH="1" flipV="1">
          <a:off x="9975056" y="-3217068"/>
          <a:ext cx="323851" cy="12072938"/>
        </a:xfrm>
        <a:prstGeom prst="bentConnector2">
          <a:avLst/>
        </a:prstGeom>
        <a:ln w="9525" cap="flat" cmpd="sng" algn="ctr">
          <a:solidFill>
            <a:schemeClr val="accent3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27</xdr:row>
      <xdr:rowOff>180975</xdr:rowOff>
    </xdr:from>
    <xdr:to>
      <xdr:col>7</xdr:col>
      <xdr:colOff>590550</xdr:colOff>
      <xdr:row>32</xdr:row>
      <xdr:rowOff>142875</xdr:rowOff>
    </xdr:to>
    <xdr:cxnSp macro="">
      <xdr:nvCxnSpPr>
        <xdr:cNvPr id="176" name="Conector: angular 175">
          <a:extLst>
            <a:ext uri="{FF2B5EF4-FFF2-40B4-BE49-F238E27FC236}">
              <a16:creationId xmlns:a16="http://schemas.microsoft.com/office/drawing/2014/main" id="{F212F6BF-60D2-4E12-BF73-1B57DBBC5067}"/>
            </a:ext>
          </a:extLst>
        </xdr:cNvPr>
        <xdr:cNvCxnSpPr>
          <a:stCxn id="11" idx="3"/>
        </xdr:cNvCxnSpPr>
      </xdr:nvCxnSpPr>
      <xdr:spPr>
        <a:xfrm>
          <a:off x="2581275" y="5324475"/>
          <a:ext cx="4533900" cy="914400"/>
        </a:xfrm>
        <a:prstGeom prst="bentConnector3">
          <a:avLst>
            <a:gd name="adj1" fmla="val 100000"/>
          </a:avLst>
        </a:prstGeom>
        <a:ln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28574</xdr:colOff>
      <xdr:row>34</xdr:row>
      <xdr:rowOff>28575</xdr:rowOff>
    </xdr:from>
    <xdr:to>
      <xdr:col>6</xdr:col>
      <xdr:colOff>1943100</xdr:colOff>
      <xdr:row>35</xdr:row>
      <xdr:rowOff>104775</xdr:rowOff>
    </xdr:to>
    <xdr:cxnSp macro="">
      <xdr:nvCxnSpPr>
        <xdr:cNvPr id="180" name="Conector: angular 179">
          <a:extLst>
            <a:ext uri="{FF2B5EF4-FFF2-40B4-BE49-F238E27FC236}">
              <a16:creationId xmlns:a16="http://schemas.microsoft.com/office/drawing/2014/main" id="{5B3EA190-543A-4A39-B56F-693EAF809BD8}"/>
            </a:ext>
          </a:extLst>
        </xdr:cNvPr>
        <xdr:cNvCxnSpPr/>
      </xdr:nvCxnSpPr>
      <xdr:spPr>
        <a:xfrm>
          <a:off x="3076574" y="6505575"/>
          <a:ext cx="3438526" cy="266700"/>
        </a:xfrm>
        <a:prstGeom prst="bentConnector3">
          <a:avLst/>
        </a:prstGeom>
        <a:ln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485775</xdr:colOff>
      <xdr:row>29</xdr:row>
      <xdr:rowOff>76200</xdr:rowOff>
    </xdr:from>
    <xdr:to>
      <xdr:col>10</xdr:col>
      <xdr:colOff>523875</xdr:colOff>
      <xdr:row>40</xdr:row>
      <xdr:rowOff>38100</xdr:rowOff>
    </xdr:to>
    <xdr:cxnSp macro="">
      <xdr:nvCxnSpPr>
        <xdr:cNvPr id="191" name="Conector: angular 190">
          <a:extLst>
            <a:ext uri="{FF2B5EF4-FFF2-40B4-BE49-F238E27FC236}">
              <a16:creationId xmlns:a16="http://schemas.microsoft.com/office/drawing/2014/main" id="{02C88A21-D587-4D47-A4B9-E01051CCABF9}"/>
            </a:ext>
          </a:extLst>
        </xdr:cNvPr>
        <xdr:cNvCxnSpPr>
          <a:stCxn id="13" idx="3"/>
        </xdr:cNvCxnSpPr>
      </xdr:nvCxnSpPr>
      <xdr:spPr>
        <a:xfrm flipV="1">
          <a:off x="2771775" y="5600700"/>
          <a:ext cx="8210550" cy="2057400"/>
        </a:xfrm>
        <a:prstGeom prst="bentConnector3">
          <a:avLst>
            <a:gd name="adj1" fmla="val 40256"/>
          </a:avLst>
        </a:prstGeom>
        <a:ln w="9525" cap="flat" cmpd="sng" algn="ctr">
          <a:solidFill>
            <a:schemeClr val="accent6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466725</xdr:colOff>
      <xdr:row>29</xdr:row>
      <xdr:rowOff>76199</xdr:rowOff>
    </xdr:from>
    <xdr:to>
      <xdr:col>10</xdr:col>
      <xdr:colOff>819150</xdr:colOff>
      <xdr:row>33</xdr:row>
      <xdr:rowOff>28574</xdr:rowOff>
    </xdr:to>
    <xdr:cxnSp macro="">
      <xdr:nvCxnSpPr>
        <xdr:cNvPr id="197" name="Conector: angular 196">
          <a:extLst>
            <a:ext uri="{FF2B5EF4-FFF2-40B4-BE49-F238E27FC236}">
              <a16:creationId xmlns:a16="http://schemas.microsoft.com/office/drawing/2014/main" id="{2B5A0C21-C304-49B1-8D8F-939BD0AD2A27}"/>
            </a:ext>
          </a:extLst>
        </xdr:cNvPr>
        <xdr:cNvCxnSpPr/>
      </xdr:nvCxnSpPr>
      <xdr:spPr>
        <a:xfrm rot="16200000" flipH="1">
          <a:off x="10744200" y="5781674"/>
          <a:ext cx="714375" cy="352425"/>
        </a:xfrm>
        <a:prstGeom prst="bentConnector3">
          <a:avLst>
            <a:gd name="adj1" fmla="val 667"/>
          </a:avLst>
        </a:prstGeom>
        <a:ln w="9525" cap="flat" cmpd="sng" algn="ctr">
          <a:solidFill>
            <a:schemeClr val="accent6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6</xdr:col>
      <xdr:colOff>914400</xdr:colOff>
      <xdr:row>40</xdr:row>
      <xdr:rowOff>47625</xdr:rowOff>
    </xdr:from>
    <xdr:to>
      <xdr:col>6</xdr:col>
      <xdr:colOff>1504950</xdr:colOff>
      <xdr:row>46</xdr:row>
      <xdr:rowOff>100012</xdr:rowOff>
    </xdr:to>
    <xdr:cxnSp macro="">
      <xdr:nvCxnSpPr>
        <xdr:cNvPr id="210" name="Conector: angular 209">
          <a:extLst>
            <a:ext uri="{FF2B5EF4-FFF2-40B4-BE49-F238E27FC236}">
              <a16:creationId xmlns:a16="http://schemas.microsoft.com/office/drawing/2014/main" id="{FA0AB441-E3EB-43EA-962B-7364A13C7015}"/>
            </a:ext>
          </a:extLst>
        </xdr:cNvPr>
        <xdr:cNvCxnSpPr>
          <a:stCxn id="22" idx="3"/>
        </xdr:cNvCxnSpPr>
      </xdr:nvCxnSpPr>
      <xdr:spPr>
        <a:xfrm flipV="1">
          <a:off x="5486400" y="7667625"/>
          <a:ext cx="590550" cy="1195387"/>
        </a:xfrm>
        <a:prstGeom prst="bentConnector2">
          <a:avLst/>
        </a:prstGeom>
        <a:ln w="9525" cap="flat" cmpd="sng" algn="ctr">
          <a:solidFill>
            <a:schemeClr val="accent6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304800</xdr:colOff>
      <xdr:row>46</xdr:row>
      <xdr:rowOff>66675</xdr:rowOff>
    </xdr:from>
    <xdr:to>
      <xdr:col>6</xdr:col>
      <xdr:colOff>1504950</xdr:colOff>
      <xdr:row>52</xdr:row>
      <xdr:rowOff>180975</xdr:rowOff>
    </xdr:to>
    <xdr:cxnSp macro="">
      <xdr:nvCxnSpPr>
        <xdr:cNvPr id="213" name="Conector: angular 212">
          <a:extLst>
            <a:ext uri="{FF2B5EF4-FFF2-40B4-BE49-F238E27FC236}">
              <a16:creationId xmlns:a16="http://schemas.microsoft.com/office/drawing/2014/main" id="{DD1C9F70-E5AC-44EC-9CBB-E3F25FEC2506}"/>
            </a:ext>
          </a:extLst>
        </xdr:cNvPr>
        <xdr:cNvCxnSpPr>
          <a:stCxn id="14" idx="3"/>
        </xdr:cNvCxnSpPr>
      </xdr:nvCxnSpPr>
      <xdr:spPr>
        <a:xfrm flipV="1">
          <a:off x="2590800" y="8829675"/>
          <a:ext cx="3486150" cy="1257300"/>
        </a:xfrm>
        <a:prstGeom prst="bentConnector3">
          <a:avLst>
            <a:gd name="adj1" fmla="val 100000"/>
          </a:avLst>
        </a:prstGeom>
        <a:ln w="9525" cap="flat" cmpd="sng" algn="ctr">
          <a:solidFill>
            <a:schemeClr val="accent6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</xdr:colOff>
      <xdr:row>30</xdr:row>
      <xdr:rowOff>95250</xdr:rowOff>
    </xdr:from>
    <xdr:to>
      <xdr:col>9</xdr:col>
      <xdr:colOff>390525</xdr:colOff>
      <xdr:row>60</xdr:row>
      <xdr:rowOff>19050</xdr:rowOff>
    </xdr:to>
    <xdr:cxnSp macro="">
      <xdr:nvCxnSpPr>
        <xdr:cNvPr id="221" name="Conector: angular 220">
          <a:extLst>
            <a:ext uri="{FF2B5EF4-FFF2-40B4-BE49-F238E27FC236}">
              <a16:creationId xmlns:a16="http://schemas.microsoft.com/office/drawing/2014/main" id="{D51B1E9E-CF4C-4C5E-AE58-A94FB98587B6}"/>
            </a:ext>
          </a:extLst>
        </xdr:cNvPr>
        <xdr:cNvCxnSpPr>
          <a:stCxn id="16" idx="3"/>
        </xdr:cNvCxnSpPr>
      </xdr:nvCxnSpPr>
      <xdr:spPr>
        <a:xfrm flipV="1">
          <a:off x="3076575" y="5810250"/>
          <a:ext cx="7058025" cy="5638800"/>
        </a:xfrm>
        <a:prstGeom prst="bentConnector3">
          <a:avLst>
            <a:gd name="adj1" fmla="val 45951"/>
          </a:avLst>
        </a:prstGeom>
        <a:ln w="9525" cap="flat" cmpd="sng" algn="ctr">
          <a:solidFill>
            <a:schemeClr val="accent6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400048</xdr:colOff>
      <xdr:row>30</xdr:row>
      <xdr:rowOff>114300</xdr:rowOff>
    </xdr:from>
    <xdr:to>
      <xdr:col>9</xdr:col>
      <xdr:colOff>638177</xdr:colOff>
      <xdr:row>36</xdr:row>
      <xdr:rowOff>123828</xdr:rowOff>
    </xdr:to>
    <xdr:cxnSp macro="">
      <xdr:nvCxnSpPr>
        <xdr:cNvPr id="226" name="Conector: angular 225">
          <a:extLst>
            <a:ext uri="{FF2B5EF4-FFF2-40B4-BE49-F238E27FC236}">
              <a16:creationId xmlns:a16="http://schemas.microsoft.com/office/drawing/2014/main" id="{CECABD1B-DD4E-42BB-B754-EC1E4FDA4708}"/>
            </a:ext>
          </a:extLst>
        </xdr:cNvPr>
        <xdr:cNvCxnSpPr/>
      </xdr:nvCxnSpPr>
      <xdr:spPr>
        <a:xfrm rot="16200000" flipH="1">
          <a:off x="9686924" y="6286499"/>
          <a:ext cx="1152528" cy="238129"/>
        </a:xfrm>
        <a:prstGeom prst="bentConnector3">
          <a:avLst>
            <a:gd name="adj1" fmla="val 100413"/>
          </a:avLst>
        </a:prstGeom>
        <a:ln w="9525" cap="flat" cmpd="sng" algn="ctr">
          <a:solidFill>
            <a:schemeClr val="accent6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</xdr:col>
      <xdr:colOff>466725</xdr:colOff>
      <xdr:row>66</xdr:row>
      <xdr:rowOff>85725</xdr:rowOff>
    </xdr:from>
    <xdr:to>
      <xdr:col>3</xdr:col>
      <xdr:colOff>590550</xdr:colOff>
      <xdr:row>66</xdr:row>
      <xdr:rowOff>90488</xdr:rowOff>
    </xdr:to>
    <xdr:cxnSp macro="">
      <xdr:nvCxnSpPr>
        <xdr:cNvPr id="247" name="Conector recto de flecha 246">
          <a:extLst>
            <a:ext uri="{FF2B5EF4-FFF2-40B4-BE49-F238E27FC236}">
              <a16:creationId xmlns:a16="http://schemas.microsoft.com/office/drawing/2014/main" id="{970B081D-A3FF-4951-A83C-888B244F4012}"/>
            </a:ext>
          </a:extLst>
        </xdr:cNvPr>
        <xdr:cNvCxnSpPr>
          <a:stCxn id="19" idx="1"/>
          <a:endCxn id="20" idx="6"/>
        </xdr:cNvCxnSpPr>
      </xdr:nvCxnSpPr>
      <xdr:spPr>
        <a:xfrm flipH="1" flipV="1">
          <a:off x="1990725" y="12658725"/>
          <a:ext cx="885825" cy="4763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219075</xdr:colOff>
      <xdr:row>60</xdr:row>
      <xdr:rowOff>123825</xdr:rowOff>
    </xdr:from>
    <xdr:to>
      <xdr:col>9</xdr:col>
      <xdr:colOff>676275</xdr:colOff>
      <xdr:row>71</xdr:row>
      <xdr:rowOff>38100</xdr:rowOff>
    </xdr:to>
    <xdr:cxnSp macro="">
      <xdr:nvCxnSpPr>
        <xdr:cNvPr id="251" name="Conector: angular 250">
          <a:extLst>
            <a:ext uri="{FF2B5EF4-FFF2-40B4-BE49-F238E27FC236}">
              <a16:creationId xmlns:a16="http://schemas.microsoft.com/office/drawing/2014/main" id="{0C5D7C3B-8F3B-45AF-A4BF-E70BA3BF6752}"/>
            </a:ext>
          </a:extLst>
        </xdr:cNvPr>
        <xdr:cNvCxnSpPr>
          <a:stCxn id="15" idx="3"/>
        </xdr:cNvCxnSpPr>
      </xdr:nvCxnSpPr>
      <xdr:spPr>
        <a:xfrm flipV="1">
          <a:off x="2505075" y="11553825"/>
          <a:ext cx="7915275" cy="2009775"/>
        </a:xfrm>
        <a:prstGeom prst="bentConnector3">
          <a:avLst>
            <a:gd name="adj1" fmla="val 93682"/>
          </a:avLst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514350</xdr:colOff>
      <xdr:row>62</xdr:row>
      <xdr:rowOff>114300</xdr:rowOff>
    </xdr:from>
    <xdr:to>
      <xdr:col>9</xdr:col>
      <xdr:colOff>666750</xdr:colOff>
      <xdr:row>75</xdr:row>
      <xdr:rowOff>185737</xdr:rowOff>
    </xdr:to>
    <xdr:cxnSp macro="">
      <xdr:nvCxnSpPr>
        <xdr:cNvPr id="255" name="Conector: angular 254">
          <a:extLst>
            <a:ext uri="{FF2B5EF4-FFF2-40B4-BE49-F238E27FC236}">
              <a16:creationId xmlns:a16="http://schemas.microsoft.com/office/drawing/2014/main" id="{9F5B5C33-62BC-43E6-9949-84A8F10F5D4F}"/>
            </a:ext>
          </a:extLst>
        </xdr:cNvPr>
        <xdr:cNvCxnSpPr>
          <a:stCxn id="17" idx="3"/>
        </xdr:cNvCxnSpPr>
      </xdr:nvCxnSpPr>
      <xdr:spPr>
        <a:xfrm flipV="1">
          <a:off x="2800350" y="11925300"/>
          <a:ext cx="7610475" cy="2547937"/>
        </a:xfrm>
        <a:prstGeom prst="bentConnector3">
          <a:avLst>
            <a:gd name="adj1" fmla="val 95932"/>
          </a:avLst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RWIN ALEXANDER VARGAS BERNAL" refreshedDate="45369.41624849537" createdVersion="6" refreshedVersion="6" minRefreshableVersion="3" recordCount="69" xr:uid="{7E570180-566B-40C2-9C86-B153FDDCDAC6}">
  <cacheSource type="worksheet">
    <worksheetSource ref="A1:C70" sheet="Medidor"/>
  </cacheSource>
  <cacheFields count="3">
    <cacheField name="TECNOLOGÍA" numFmtId="0">
      <sharedItems count="4">
        <s v="PLC"/>
        <s v="RF-MESH"/>
        <s v="CABLEADA"/>
        <s v="CELULAR"/>
      </sharedItems>
    </cacheField>
    <cacheField name="TIPO" numFmtId="0">
      <sharedItems count="10">
        <s v="Prime alliance"/>
        <s v="G3 alliance"/>
        <s v="Wisun"/>
        <s v="Wize"/>
        <s v="Lora"/>
        <s v="RS485"/>
        <s v="2G/3G/4G/LTE"/>
        <s v="Meter and more"/>
        <s v="Csa"/>
        <s v="Celular" u="1"/>
      </sharedItems>
    </cacheField>
    <cacheField name="MARCA" numFmtId="0">
      <sharedItems containsBlank="1" count="15">
        <s v="Itron"/>
        <s v="Landis + Gyr"/>
        <s v="Hexing Electrical Co, Ltd"/>
        <s v="Inhemeter Co, Ltd"/>
        <s v="Honeywell"/>
        <s v="Star Instrument"/>
        <s v="ZIV Automation"/>
        <s v="Circutor"/>
        <s v="Enel"/>
        <s v="Siemens"/>
        <s v="Kaifa "/>
        <s v="Nansen"/>
        <s v="Schneider Electric"/>
        <s v="ADD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RWIN ALEXANDER VARGAS BERNAL" refreshedDate="45369.41624849537" createdVersion="6" refreshedVersion="6" minRefreshableVersion="3" recordCount="827" xr:uid="{E8405C0F-3CD2-45E6-AE98-4CF01A74E475}">
  <cacheSource type="worksheet">
    <worksheetSource ref="C2:W829" sheet="Cobertura celular"/>
  </cacheSource>
  <cacheFields count="21">
    <cacheField name="PROVEEDOR" numFmtId="0">
      <sharedItems count="4">
        <s v="COMUNICACION CELULAR S A COMCEL S A"/>
        <s v="COLOMBIA TELECOMUNICACIONES S.A. E.S.P."/>
        <s v="PARTNERS TELECOM COLOMBIA SAS"/>
        <s v="COLOMBIA MOVIL  S.A ESP"/>
      </sharedItems>
    </cacheField>
    <cacheField name="COD DEPARTAMENTO" numFmtId="0">
      <sharedItems containsSemiMixedTypes="0" containsString="0" containsNumber="1" containsInteger="1" minValue="5" maxValue="68"/>
    </cacheField>
    <cacheField name="DEPARTAMENTO" numFmtId="0">
      <sharedItems/>
    </cacheField>
    <cacheField name="COD MUNICIPIO" numFmtId="0">
      <sharedItems containsSemiMixedTypes="0" containsString="0" containsNumber="1" containsInteger="1" minValue="5893" maxValue="68895"/>
    </cacheField>
    <cacheField name="MUNICIPIO" numFmtId="0">
      <sharedItems/>
    </cacheField>
    <cacheField name="MUNICIPIO2" numFmtId="0">
      <sharedItems count="101">
        <s v="SABANA DE TORRES"/>
        <s v="PIEDECUESTA"/>
        <s v="ONZAGA"/>
        <s v="BUCARAMANGA"/>
        <s v="FLORIDABLANCA"/>
        <s v="BARRANCABERMEJA"/>
        <s v="CEPITA"/>
        <s v="CONFINES"/>
        <s v="SUAITA"/>
        <s v="PUERTO PARRA"/>
        <s v="VELEZ"/>
        <s v="SOCORRO"/>
        <s v="CARCASI"/>
        <s v="LA PAZ"/>
        <s v="ENCINO"/>
        <s v="CIMITARRA"/>
        <s v="SAN JOAQUIN"/>
        <s v="TONA"/>
        <s v="PUENTE NACIONAL"/>
        <s v="GAMBITA"/>
        <s v="BARBOSA"/>
        <s v="RIONEGRO"/>
        <s v="SUCRE"/>
        <s v="PINCHOTE"/>
        <s v="GIRON"/>
        <s v="MACARAVITA"/>
        <s v="CHARALA"/>
        <s v="MATANZA"/>
        <s v="PALMAS DEL SOCORRO"/>
        <s v="SANTA BARBARA"/>
        <s v="JESUS MARIA"/>
        <s v="PUERTO WILCHES"/>
        <s v="LEBRIJA"/>
        <s v="SIMACOTA"/>
        <s v="SAN BENITO"/>
        <s v="CURITI"/>
        <s v="GUAVATA"/>
        <s v="PALMAR"/>
        <s v="OIBA"/>
        <s v="ALBANIA"/>
        <s v="BARICHARA"/>
        <s v="BOLIVAR"/>
        <s v="CERRITO"/>
        <s v="CHARTA"/>
        <s v="SAN VICENTE DE CHUCURI"/>
        <s v="SAN JOSE DE MIRANDA"/>
        <s v="OCAMONTE"/>
        <s v="AGUADA"/>
        <s v="ZAPATOCA"/>
        <s v="ARATOCA"/>
        <s v="EL PEÑON"/>
        <s v="EL GUACAMAYO"/>
        <s v="SANTA HELENA DEL OPON"/>
        <s v="VILLANUEVA"/>
        <s v="LA BELLEZA"/>
        <s v="CHIPATA"/>
        <s v="JORDAN SUBE"/>
        <s v="CABRERA"/>
        <s v="SAN ANDRES"/>
        <s v="GUEPSA"/>
        <s v="EL CARMEN DE CHUCURI"/>
        <s v="CONTRATACION"/>
        <s v="CAPITANEJO"/>
        <s v="MALAGA"/>
        <s v="LANDAZURI"/>
        <s v="MOLAGAVITA"/>
        <s v="COROMORO"/>
        <s v="BETULIA"/>
        <s v="GUADALUPE"/>
        <s v="GUAPOTA"/>
        <s v="EL PLAYON"/>
        <s v="VALLE DE SAN JOSE"/>
        <s v="HATO"/>
        <s v="VETAS"/>
        <s v="CALIFORNIA"/>
        <s v="MOGOTES"/>
        <s v="PARAMO"/>
        <s v="ENCISO"/>
        <s v="FLORIAN"/>
        <s v="SAN MIGUEL"/>
        <s v="SAN GIL"/>
        <s v="CONCEPCION"/>
        <s v="GUACA"/>
        <s v="CHIMA"/>
        <s v="SURATA"/>
        <s v="LOS SANTOS"/>
        <s v="GALAN"/>
        <s v="SAN PABLO"/>
        <s v="CANTAGALLO"/>
        <s v="SABOYÁ"/>
        <s v="PAUNA"/>
        <s v="SAN ALBERTO"/>
        <s v="SAN MARTIN"/>
        <s v="RIO DE ORO"/>
        <s v="AGUACHICA"/>
        <s v="SILOS"/>
        <s v="CACHIRA"/>
        <s v="CHITAGA"/>
        <s v="LA ESPERANZA"/>
        <s v="ABREGO"/>
        <s v="YONDÓ"/>
      </sharedItems>
    </cacheField>
    <cacheField name="CABECERA MUNICIPAL" numFmtId="0">
      <sharedItems/>
    </cacheField>
    <cacheField name="UBICACIÓN" numFmtId="0">
      <sharedItems count="2">
        <s v="URBANO"/>
        <s v="RURAL"/>
      </sharedItems>
    </cacheField>
    <cacheField name="COD CENTRO POBLADO" numFmtId="0">
      <sharedItems containsSemiMixedTypes="0" containsString="0" containsNumber="1" containsInteger="1" minValue="0" maxValue="68895001"/>
    </cacheField>
    <cacheField name="CENTRO POBLADO" numFmtId="0">
      <sharedItems count="393">
        <s v="SABANA DE TORRES"/>
        <s v="ALTAMIRA"/>
        <s v="CAPILLA DEL CARMEN"/>
        <s v="EL NOGAL"/>
        <s v="PIEDECUESTA"/>
        <s v="FLORIDABLANCA"/>
        <s v="BARRANCABERMEJA"/>
        <s v="CEPITÃ"/>
        <s v="CONFINES"/>
        <s v="SUAITA"/>
        <s v="SEVILLA"/>
        <s v="PUERTO PARRA"/>
        <s v="LA ESPERANZA"/>
        <s v="PENA BLANCA"/>
        <s v="SOCORRO"/>
        <s v="CARCASÃ"/>
        <s v="LA PAZ"/>
        <s v="VILLA LUZ"/>
        <s v="ENCINO"/>
        <s v="SAN FERNANDO"/>
        <s v="SAN JOAQUÃN"/>
        <s v="CAMPO CAMPIÃ‘A"/>
        <s v="VILLAVERDE"/>
        <s v="BUCARAMANGA"/>
        <s v="PUENTE NACIONAL"/>
        <s v="GÃMBITA"/>
        <s v="FRANCISCO DE PAULA"/>
        <s v="RIONEGRO"/>
        <s v="SUCRE"/>
        <s v="CALATRAVA"/>
        <s v="PINCHOTE"/>
        <s v="MARTA"/>
        <s v="MACARAVITA"/>
        <s v="CHARALÃ"/>
        <s v="MATANZA"/>
        <s v="PALMAS DEL SOCORRO"/>
        <s v="LA GRANJA"/>
        <s v="OLIVAL"/>
        <s v="EL TOBAL"/>
        <s v="SANTA BÃRBARA"/>
        <s v="JESÃšS MARÃA"/>
        <s v="SAN LUIS DE MAGARA"/>
        <s v="PATURIA"/>
        <s v="CONDOMINIO VILLAS DE PALO NEGRO"/>
        <s v="PROGRESO"/>
        <s v="LA ROCHELA"/>
        <s v="LA CARRERA"/>
        <s v="LA FOREST"/>
        <s v="CURITÃ"/>
        <s v="GUAVATÃ"/>
        <s v="SAN RAFAEL DE CHUCURÃ"/>
        <s v="LA TRAVIATA"/>
        <s v="PALMAR"/>
        <s v="OIBA"/>
        <s v="ALBANIA"/>
        <s v="BARICHARA"/>
        <s v="BADILLO"/>
        <s v="SANTA ROSA"/>
        <s v="PUERTO WILCHES"/>
        <s v="CERRITO"/>
        <s v="CRISTALES"/>
        <s v="PAPAYAL"/>
        <s v="SIN CENTRO POBLADO"/>
        <s v="FLÃ“REZ"/>
        <s v="YARIMA"/>
        <s v="SAN JOSÃ‰ DE MIRANDA"/>
        <s v="UMPALÃ"/>
        <s v="PAYOA CINCO"/>
        <s v="OCAMONTE"/>
        <s v="AGUADA"/>
        <s v="ZAPATOCA"/>
        <s v="SANTA TERESA"/>
        <s v="BOLÃVAR"/>
        <s v="VÃ‰LEZ"/>
        <s v="ARATOCA"/>
        <s v="PUEBLO REGAO"/>
        <s v="LOS LAURELES"/>
        <s v="ALTOS DE ORIENTE"/>
        <s v="PRADILLA"/>
        <s v="SAN ISIDRO"/>
        <s v="CONDOMINIO RUITOQUE COUNTRY CLUB"/>
        <s v="LAS ACACIAS"/>
        <s v="SAN JUAN DE LA CARRETERA"/>
        <s v="CHIFLAS"/>
        <s v="RIO BLANCO - OTOVAL"/>
        <s v="LA FORTUNA"/>
        <s v="EL GUACAMAYO"/>
        <s v="RUITOQUE COUNTRY CLUB CONDOMINIO"/>
        <s v="BERBEO"/>
        <s v="SANTA HELENA DEL OPÃ“N"/>
        <s v="VILLANUEVA"/>
        <s v="LA QUITAY"/>
        <s v="CHIPATÃ"/>
        <s v="ONZAGA"/>
        <s v="JORDÃN SUBE"/>
        <s v="CABRERA"/>
        <s v="BARBOSA"/>
        <s v="EL PEDREGAL"/>
        <s v="SAN ANDRÃ‰S"/>
        <s v="SIMACOTA"/>
        <s v="LA CORCOVA"/>
        <s v="GÃœEPSA"/>
        <s v="LA COLINA"/>
        <s v="EL CARMEN DE CHUCURÃ"/>
        <s v="CONTRATACIÃ“N"/>
        <s v="CAPITANEJO"/>
        <s v="CAMPO GALÃN"/>
        <s v="BARRIO PORTAL DEL CONDE"/>
        <s v="MISIJUAY"/>
        <s v="CAPILLA"/>
        <s v="LA PALMA"/>
        <s v="ZAMBITO"/>
        <s v="MÃLAGA"/>
        <s v="SAN PABLO"/>
        <s v="KILÃ“METRO 15"/>
        <s v="CASCAJERO"/>
        <s v="SAN RAFAEL"/>
        <s v="QUEMADERO"/>
        <s v="LA MESA"/>
        <s v="PUENTE SOGAMOSO"/>
        <s v="EDEN"/>
        <s v="MOLAGAVITA"/>
        <s v="EL PEÃ‘Ã“N"/>
        <s v="COROMORO"/>
        <s v="EL ATERRADO"/>
        <s v="BETULIA"/>
        <s v="GUADALUPE"/>
        <s v="GUAPOTÃ"/>
        <s v="EL HATILLO"/>
        <s v="LA MELONA"/>
        <s v="EL BAMBÃš"/>
        <s v="LOS CHORROS (SAN JOSÃ‰)"/>
        <s v="ESTACIÃ“N LAGUNA"/>
        <s v="GUANE"/>
        <s v="SAN CLAVER"/>
        <s v="EL RUBÃ"/>
        <s v="TRINITARIOS"/>
        <s v="VALLE DE SAN JOSÃ‰"/>
        <s v="HATO"/>
        <s v="LA FUENTE"/>
        <s v="VETAS"/>
        <s v="VIJAGUAL"/>
        <s v="RICAURTE"/>
        <s v="EL TIRANO"/>
        <s v="CALIFORNIA"/>
        <s v="LEBRIJA"/>
        <s v="CAMPO ALEGRE"/>
        <s v="EL LLANITO"/>
        <s v="MOGOTES"/>
        <s v="CHARTA"/>
        <s v="RÃO BLANCO"/>
        <s v="PÃRAMO"/>
        <s v="BUENOS AIRES MESA RUITOQUE"/>
        <s v="LAGUNA DE ORTICES"/>
        <s v="LA CARRILERA-KM 28"/>
        <s v="TONA"/>
        <s v="EL CONCHAL"/>
        <s v="SAN VICENTE DE CHUCURÃ"/>
        <s v="PUEBLITO VIEJO"/>
        <s v="VALLE DE RUITOQUE"/>
        <s v="EL LAGUITO"/>
        <s v="PROVIDENCIA"/>
        <s v="EL 27"/>
        <s v="CAMPO PADILLA"/>
        <s v="ENCISO"/>
        <s v="CAMPO SECO"/>
        <s v="LA VICINIA"/>
        <s v="PUERTO ARAUJO"/>
        <s v="LA PLAYA"/>
        <s v="SAN BENITO"/>
        <s v="SAN ANTONIO DE LEONES"/>
        <s v="LANDÃZURI"/>
        <s v="LA BRICHA"/>
        <s v="SAN JUAN DE LA VERDE"/>
        <s v="SAN MIGUEL"/>
        <s v="LAS MONTOYAS"/>
        <s v="SAN GIL"/>
        <s v="CONCEPCIÃ“N"/>
        <s v="EL HOYO"/>
        <s v="LA GÃ“MEZ"/>
        <s v="CHINGALE"/>
        <s v="BOCAS"/>
        <s v="KILÃ“METRO OCHO"/>
        <s v="EL PLAYÃ“N"/>
        <s v="LOMALTA"/>
        <s v="GIRÃ“N"/>
        <s v="PADUA"/>
        <s v="DOS HERMANOS"/>
        <s v="PUENTE GRANDE"/>
        <s v="PEÃ‘A COLORADA"/>
        <s v="SAN LUIS DE RIO SUCIO"/>
        <s v="TOLOTÃ"/>
        <s v="PUERTO OLAYA"/>
        <s v="EL LÃBANO"/>
        <s v="ALTO JORDÃN"/>
        <s v="PUENTE LLANO"/>
        <s v="KILÃ“METRO 36"/>
        <s v="SANTA RITA"/>
        <s v="GUACA"/>
        <s v="MIRALINDO"/>
        <s v="NUEVA COLOMBIA"/>
        <s v="LA BELLEZA"/>
        <s v="SAN JOSÃ‰ DE SUAITA"/>
        <s v="CIMITARRA"/>
        <s v="LA YE DE LA TORRE"/>
        <s v="PARAMITO"/>
        <s v="SUSA"/>
        <s v="LA PAMPA"/>
        <s v="VADO REAL"/>
        <s v="CAMPO 16"/>
        <s v="EL PALMAR"/>
        <s v="PRIMAVERA"/>
        <s v="LA DIVA"/>
        <s v="EL JUNCO"/>
        <s v="BOCAS ROSARIO"/>
        <s v="SAN MARCOS"/>
        <s v="LA LLANITA"/>
        <s v="LA VERDE"/>
        <s v="CHIMA"/>
        <s v="MESETA SAN RAFAEL"/>
        <s v="SAN PEDRO DE LA PAZ"/>
        <s v="CAMPO 6"/>
        <s v="BERLÃN"/>
        <s v="SANTO DOMINGO DEL RAMO"/>
        <s v="VEINTE DE JULIO"/>
        <s v="ANGOSTURAS DE LOS ANDES"/>
        <s v="CACHIRÃ"/>
        <s v="SAN FRANCISCO"/>
        <s v="EL MORTIÃ‘O"/>
        <s v="ACAPULCO"/>
        <s v="PUERTO NUEVO"/>
        <s v="CACHIPAY"/>
        <s v="CUESTA RICA"/>
        <s v="CAYUMBA"/>
        <s v="LA ARAGUA"/>
        <s v="LA EXPLANACIÃ“N"/>
        <s v="LOS SANTOS"/>
        <s v="EL CENTRO"/>
        <s v="LA HERMOSURA"/>
        <s v="CARPINTERO"/>
        <s v="EL PEAJE"/>
        <s v="BUENAVISTA"/>
        <s v="CAMPO CAPOTE"/>
        <s v="EL LIMÃ“N"/>
        <s v="MONTEARROYO CONDOMINIO"/>
        <s v="SABANETA"/>
        <s v="LAS CASITAS"/>
        <s v="SURATÃ"/>
        <s v="BRISAS DEL CHICAMOCHA"/>
        <s v="VILLA GUADALQUIVIR CONDOMINIO"/>
        <s v="CIENAGA DE OPON"/>
        <s v="LOS CUROS"/>
        <s v="PROVINCIA"/>
        <s v="SERVITÃ"/>
        <s v="EL CRUCE"/>
        <s v="GUALILO"/>
        <s v="SABANA GRANDE"/>
        <s v="PANGOTE"/>
        <s v="CARRETERO"/>
        <s v="KM 14"/>
        <s v="ASODEMA"/>
        <s v="EL CENTENARIO"/>
        <s v="TURBAY"/>
        <s v="GALÃN"/>
        <s v="BELLAVISTA"/>
        <s v="TROCHAL"/>
        <s v="BARRIO NUEVO"/>
        <s v="EL GODO"/>
        <s v="LOS VALLES"/>
        <s v="EL HATO"/>
        <s v="FLORIÃN"/>
        <s v="GALÃN BERLÃN"/>
        <s v="PORTUGAL"/>
        <s v="RIACHUELO"/>
        <s v="GARCÃA CADENA"/>
        <s v="LOS CAUCHOS"/>
        <s v="TIENDA NUEVA"/>
        <s v="CHOCOITA"/>
        <s v="CRETACEO"/>
        <s v="PEÃ‘A BLANCA"/>
        <s v="LLANO DE PALMAS"/>
        <s v="SANTA CRUZ DE LA COLINA"/>
        <s v="LA PRADERA"/>
        <s v="LA CEIBA"/>
        <s v="URIBE URIBE"/>
        <s v="PALMAS DEL GUAYABITO"/>
        <s v="LA VEGA"/>
        <s v="BAJO JORDÃN"/>
        <s v="MIRADOR DEL LAGO"/>
        <s v="EL GUAYABO"/>
        <s v="LA LOMA"/>
        <s v="MAJADAL ALTO"/>
        <s v="CIUDAD TEYUNA"/>
        <s v="BETANIA"/>
        <s v="PUERTO SANTOS"/>
        <s v="LA BAJA"/>
        <s v="CINCELADA"/>
        <s v="LA CIDRA"/>
        <s v="CITE"/>
        <s v="PITIGUAO"/>
        <s v="RIO DE ORO"/>
        <s v="TRAPAL"/>
        <s v="SAN IGNACIO DEL OPÃ“N"/>
        <s v="VILLA CARMELO"/>
        <s v="CURUMITA"/>
        <s v="BARAYA"/>
        <s v="EL PEDRAL"/>
        <s v="LOS GUAYABOS"/>
        <s v="QUEBRADA NEGRA"/>
        <s v="SAN BENITO NUEVO"/>
        <s v="PESCADERO"/>
        <s v="GUAYABITO BAJO"/>
        <s v="CAMPO 23"/>
        <s v="EL GUAMO"/>
        <s v="PLAN DE ARMAS"/>
        <s v="GALLEGOS"/>
        <s v="VILLA JARDÃN"/>
        <s v="CRUCES"/>
        <s v="LA INDIA"/>
        <s v="POZO AZUL"/>
        <s v="NO HAY COMO DIOS"/>
        <s v="CANTAGALLO"/>
        <s v="LA YE"/>
        <s v="SANTO DOMINGO"/>
        <s v="EL SOCORRO"/>
        <s v="EL CARMEN"/>
        <s v="EL ROSARIO"/>
        <s v="BRISAS DE BOLÃVAR"/>
        <s v="CAÃ‘ABRAVAL"/>
        <s v="PATICO BAJO"/>
        <s v="SABOYÃ"/>
        <s v="PAUNA"/>
        <s v="GARAVITO"/>
        <s v="SAN ALBERTO"/>
        <s v="SAN JOSÃ‰ DE LAS AMÃ‰RICAS"/>
        <s v="CANDELIA"/>
        <s v="PUERTO OCULTO"/>
        <s v="AGUAS BLANCAS"/>
        <s v="LOS ANGELES"/>
        <s v="EL M ARQUÃ‰Z"/>
        <s v="PITA LIMÃ“N"/>
        <s v="SANTA LUCÃA"/>
        <s v="LOMA DE CORREDOR"/>
        <s v="LA CURVA"/>
        <s v="RÃO DE ORO"/>
        <s v="VILLA DE SAN ANDRÃ‰S"/>
        <s v="LOS BAGRES"/>
        <s v="BUTURAMA"/>
        <s v="MINAS"/>
        <s v="BARRANCALEBRIJA"/>
        <s v="LA CAMPANA"/>
        <s v="PUERTO PATIÃ‘O"/>
        <s v="SAN MARTÃN"/>
        <s v="MONTECITOS"/>
        <s v="LA LLANA"/>
        <s v="TERRAPLEN"/>
        <s v="NOREAN"/>
        <s v="LÃBANO"/>
        <s v="AGUACHICA"/>
        <s v="PUERTO CARREÃ‘O"/>
        <s v="CAMPO AMALIA"/>
        <s v="MORRISON"/>
        <s v="EL JUNCAL"/>
        <s v="CUATRO BOCAS"/>
        <s v="SILOS"/>
        <s v="LA LAGUNA"/>
        <s v="LLANO GRANDE"/>
        <s v="PRESIDENTE"/>
        <s v="LOS RINCÃ“N"/>
        <s v="LA PEDREGOSA"/>
        <s v="PACHAGUAL"/>
        <s v="CÃCHIRA"/>
        <s v="LEÃ“N XIII"/>
        <s v="ÃBREGO"/>
        <s v="LOS MANGOS"/>
        <s v="CHITAGÃ"/>
        <s v="BABEGA"/>
        <s v="EL LLANO"/>
        <s v="LOS CEDROS"/>
        <s v="VILLAMARÃA"/>
        <s v="PUEBLO NUEVO"/>
        <s v="CASITAS"/>
        <s v="LA CANCHA"/>
        <s v="EL TROPEZÃ“N"/>
        <s v="CHUCARIMA"/>
        <s v="LA CONDOR"/>
        <s v="CASABE"/>
        <s v="SAN MIGUEL DEL TIGRE"/>
        <s v="PUERTO TAMOS"/>
        <s v="PUERTO CASABE"/>
        <s v="PUERTO MANGO"/>
        <s v="BAGRE"/>
        <s v="SAN LUIS BELTRÃN"/>
      </sharedItems>
    </cacheField>
    <cacheField name="COBERTURA 2G" numFmtId="0">
      <sharedItems/>
    </cacheField>
    <cacheField name="COBERTURA 3G" numFmtId="0">
      <sharedItems/>
    </cacheField>
    <cacheField name="COBERTUTA 4G" numFmtId="0">
      <sharedItems/>
    </cacheField>
    <cacheField name="COBERTURA LTE" numFmtId="0">
      <sharedItems/>
    </cacheField>
    <cacheField name="COBERTURA 5G" numFmtId="0">
      <sharedItems/>
    </cacheField>
    <cacheField name="2G" numFmtId="0">
      <sharedItems/>
    </cacheField>
    <cacheField name="3G" numFmtId="0">
      <sharedItems/>
    </cacheField>
    <cacheField name="4G" numFmtId="0">
      <sharedItems/>
    </cacheField>
    <cacheField name="LTE" numFmtId="0">
      <sharedItems/>
    </cacheField>
    <cacheField name="5G" numFmtId="0">
      <sharedItems/>
    </cacheField>
    <cacheField name="COBERTURA" numFmtId="0">
      <sharedItems count="7">
        <s v=" 2G 3G 4G"/>
        <s v=" 3G 4G"/>
        <s v=" 2G 3G"/>
        <s v=" 4G"/>
        <s v=" 3G"/>
        <s v=" 2G"/>
        <s v=" 2G 4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RWIN ALEXANDER VARGAS BERNAL" refreshedDate="45369.416248726855" createdVersion="6" refreshedVersion="6" minRefreshableVersion="3" recordCount="78" xr:uid="{F7DD1784-EA8C-424D-BB47-4E0CC130DDB1}">
  <cacheSource type="worksheet">
    <worksheetSource ref="A1:F79" sheet="Usuario"/>
  </cacheSource>
  <cacheFields count="6">
    <cacheField name="TIPO" numFmtId="0">
      <sharedItems count="4">
        <s v="Comercial"/>
        <s v="Industrial"/>
        <s v="Oficial"/>
        <s v="Residencial"/>
      </sharedItems>
    </cacheField>
    <cacheField name="TOPOLOGÍA" numFmtId="0">
      <sharedItems count="4">
        <s v="Por estructura"/>
        <s v="Concentrado en subestación."/>
        <s v="Concentrado por pisos o plantas en edificios. "/>
        <s v="Tipo vecindario."/>
      </sharedItems>
    </cacheField>
    <cacheField name="UBICACIÓN" numFmtId="0">
      <sharedItems count="2">
        <s v="RURAL"/>
        <s v="URBANO"/>
      </sharedItems>
    </cacheField>
    <cacheField name="OPCIÓN" numFmtId="0">
      <sharedItems containsSemiMixedTypes="0" containsString="0" containsNumber="1" containsInteger="1" minValue="1" maxValue="3"/>
    </cacheField>
    <cacheField name="TECNOLOGÍA" numFmtId="0">
      <sharedItems/>
    </cacheField>
    <cacheField name="OPCIÓN TECN" numFmtId="0">
      <sharedItems count="10">
        <s v="1. CELULAR"/>
        <s v="2. RF MESH"/>
        <s v="3. PLC"/>
        <s v="1. PLC"/>
        <s v="2. CELULAR"/>
        <s v="3. RF MESH"/>
        <s v="1. CABLEADA"/>
        <s v="2. PLC"/>
        <s v="3. CELULAR"/>
        <s v="1. RF MES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RWIN ALEXANDER VARGAS BERNAL" refreshedDate="45369.416248726855" createdVersion="6" refreshedVersion="6" minRefreshableVersion="3" recordCount="96" xr:uid="{3FF368CE-E138-483D-9D8C-F64AA135720A}">
  <cacheSource type="worksheet">
    <worksheetSource ref="A1:E97" sheet="HES"/>
  </cacheSource>
  <cacheFields count="5">
    <cacheField name="MARCA" numFmtId="0">
      <sharedItems count="17">
        <s v="Itron"/>
        <s v="Landis + Gyr"/>
        <s v="Hexing Electrical Co, Ltd"/>
        <s v="Inhemeter Co, Ltd"/>
        <s v="Honeywell"/>
        <s v="Star Instrument"/>
        <s v="ZIV Automation"/>
        <s v="Circutor"/>
        <s v="Enel"/>
        <s v="Siemens"/>
        <s v="Kaifa "/>
        <s v="Nansen"/>
        <s v="Schneider Electric"/>
        <s v="ADD"/>
        <s v="Tilliant"/>
        <s v="Cuculus"/>
        <s v="Indra"/>
      </sharedItems>
    </cacheField>
    <cacheField name="HES" numFmtId="0">
      <sharedItems count="17">
        <s v="Advance Metering Manager "/>
        <s v="Command Center "/>
        <s v="Orca"/>
        <s v="SmartAMI "/>
        <s v="Connexo Multisense "/>
        <s v="Star AMI "/>
        <s v="ZIV Automation"/>
        <s v="Circutor"/>
        <s v="Enel"/>
        <s v="EnergyIP HE"/>
        <s v="Empower MDC"/>
        <s v="Sanplat"/>
        <s v="EcoStruxure Grid Metering Operation"/>
        <s v="ADDAX IMS"/>
        <s v="PrimeStone/Primeread"/>
        <s v="Zonos"/>
        <s v="InGRID"/>
      </sharedItems>
    </cacheField>
    <cacheField name="TIPO" numFmtId="0">
      <sharedItems count="2">
        <s v="Fabricante específico"/>
        <s v="Multiprotocolo"/>
      </sharedItems>
    </cacheField>
    <cacheField name="TECNOLOGÍA" numFmtId="0">
      <sharedItems/>
    </cacheField>
    <cacheField name="PROTOC" numFmtId="0">
      <sharedItems count="10">
        <s v="Prime alliance"/>
        <s v="G3 alliance"/>
        <s v="Wisun"/>
        <s v="Wize"/>
        <s v="Lora"/>
        <s v="RS485"/>
        <s v="2G/3G/4G/LTE"/>
        <s v="Meter and more"/>
        <s v="Csa"/>
        <s v="Desarrollo propi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RWIN ALEXANDER VARGAS BERNAL" refreshedDate="45369.416248726855" createdVersion="6" refreshedVersion="6" minRefreshableVersion="3" recordCount="9" xr:uid="{CB0E6173-3CEA-4AE4-86A6-78509D7060B9}">
  <cacheSource type="worksheet">
    <worksheetSource ref="A1:C10" sheet="MDMS"/>
  </cacheSource>
  <cacheFields count="3">
    <cacheField name="MARCA" numFmtId="0">
      <sharedItems count="9">
        <s v="Oracle"/>
        <s v="Honeywell"/>
        <s v="Tilliant"/>
        <s v="Siemens"/>
        <s v="Itron"/>
        <s v="Landis+Gyr"/>
        <s v="Cuculus"/>
        <s v="SAP"/>
        <s v="Indra"/>
      </sharedItems>
    </cacheField>
    <cacheField name="MDMS" numFmtId="0">
      <sharedItems count="10">
        <s v="Oracle MDMS "/>
        <s v="Connexo "/>
        <s v="PrimeStone "/>
        <s v="EnergyIP"/>
        <s v="IEE-MDM "/>
        <s v="Gridstream MDMS "/>
        <s v="Zonos"/>
        <s v="SAP S/4HANA con MDMS externos"/>
        <s v="InGRID MDM "/>
        <s v="HES PrimeStone " u="1"/>
      </sharedItems>
    </cacheField>
    <cacheField name="TIPO" numFmtId="0">
      <sharedItems count="2">
        <s v="Empaquetado"/>
        <s v="Desarrollo a la medid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9">
  <r>
    <x v="0"/>
    <x v="0"/>
    <x v="0"/>
  </r>
  <r>
    <x v="0"/>
    <x v="1"/>
    <x v="0"/>
  </r>
  <r>
    <x v="1"/>
    <x v="2"/>
    <x v="0"/>
  </r>
  <r>
    <x v="1"/>
    <x v="3"/>
    <x v="0"/>
  </r>
  <r>
    <x v="1"/>
    <x v="4"/>
    <x v="0"/>
  </r>
  <r>
    <x v="2"/>
    <x v="5"/>
    <x v="0"/>
  </r>
  <r>
    <x v="3"/>
    <x v="6"/>
    <x v="0"/>
  </r>
  <r>
    <x v="0"/>
    <x v="0"/>
    <x v="1"/>
  </r>
  <r>
    <x v="0"/>
    <x v="1"/>
    <x v="1"/>
  </r>
  <r>
    <x v="1"/>
    <x v="2"/>
    <x v="1"/>
  </r>
  <r>
    <x v="2"/>
    <x v="5"/>
    <x v="1"/>
  </r>
  <r>
    <x v="3"/>
    <x v="6"/>
    <x v="1"/>
  </r>
  <r>
    <x v="0"/>
    <x v="0"/>
    <x v="2"/>
  </r>
  <r>
    <x v="0"/>
    <x v="1"/>
    <x v="2"/>
  </r>
  <r>
    <x v="1"/>
    <x v="2"/>
    <x v="2"/>
  </r>
  <r>
    <x v="2"/>
    <x v="5"/>
    <x v="2"/>
  </r>
  <r>
    <x v="3"/>
    <x v="6"/>
    <x v="2"/>
  </r>
  <r>
    <x v="0"/>
    <x v="1"/>
    <x v="3"/>
  </r>
  <r>
    <x v="1"/>
    <x v="2"/>
    <x v="3"/>
  </r>
  <r>
    <x v="2"/>
    <x v="5"/>
    <x v="3"/>
  </r>
  <r>
    <x v="3"/>
    <x v="6"/>
    <x v="3"/>
  </r>
  <r>
    <x v="0"/>
    <x v="1"/>
    <x v="4"/>
  </r>
  <r>
    <x v="1"/>
    <x v="2"/>
    <x v="4"/>
  </r>
  <r>
    <x v="1"/>
    <x v="4"/>
    <x v="4"/>
  </r>
  <r>
    <x v="2"/>
    <x v="5"/>
    <x v="4"/>
  </r>
  <r>
    <x v="3"/>
    <x v="6"/>
    <x v="4"/>
  </r>
  <r>
    <x v="0"/>
    <x v="1"/>
    <x v="5"/>
  </r>
  <r>
    <x v="1"/>
    <x v="2"/>
    <x v="5"/>
  </r>
  <r>
    <x v="2"/>
    <x v="5"/>
    <x v="5"/>
  </r>
  <r>
    <x v="3"/>
    <x v="6"/>
    <x v="5"/>
  </r>
  <r>
    <x v="0"/>
    <x v="0"/>
    <x v="6"/>
  </r>
  <r>
    <x v="0"/>
    <x v="7"/>
    <x v="6"/>
  </r>
  <r>
    <x v="2"/>
    <x v="5"/>
    <x v="6"/>
  </r>
  <r>
    <x v="3"/>
    <x v="6"/>
    <x v="6"/>
  </r>
  <r>
    <x v="0"/>
    <x v="0"/>
    <x v="7"/>
  </r>
  <r>
    <x v="2"/>
    <x v="5"/>
    <x v="7"/>
  </r>
  <r>
    <x v="3"/>
    <x v="6"/>
    <x v="7"/>
  </r>
  <r>
    <x v="0"/>
    <x v="7"/>
    <x v="8"/>
  </r>
  <r>
    <x v="2"/>
    <x v="5"/>
    <x v="8"/>
  </r>
  <r>
    <x v="3"/>
    <x v="6"/>
    <x v="8"/>
  </r>
  <r>
    <x v="0"/>
    <x v="0"/>
    <x v="9"/>
  </r>
  <r>
    <x v="0"/>
    <x v="1"/>
    <x v="9"/>
  </r>
  <r>
    <x v="1"/>
    <x v="2"/>
    <x v="9"/>
  </r>
  <r>
    <x v="1"/>
    <x v="8"/>
    <x v="9"/>
  </r>
  <r>
    <x v="2"/>
    <x v="5"/>
    <x v="9"/>
  </r>
  <r>
    <x v="3"/>
    <x v="6"/>
    <x v="9"/>
  </r>
  <r>
    <x v="0"/>
    <x v="0"/>
    <x v="10"/>
  </r>
  <r>
    <x v="0"/>
    <x v="7"/>
    <x v="10"/>
  </r>
  <r>
    <x v="0"/>
    <x v="1"/>
    <x v="10"/>
  </r>
  <r>
    <x v="1"/>
    <x v="2"/>
    <x v="10"/>
  </r>
  <r>
    <x v="1"/>
    <x v="4"/>
    <x v="10"/>
  </r>
  <r>
    <x v="2"/>
    <x v="5"/>
    <x v="10"/>
  </r>
  <r>
    <x v="3"/>
    <x v="6"/>
    <x v="10"/>
  </r>
  <r>
    <x v="0"/>
    <x v="0"/>
    <x v="11"/>
  </r>
  <r>
    <x v="0"/>
    <x v="7"/>
    <x v="11"/>
  </r>
  <r>
    <x v="0"/>
    <x v="1"/>
    <x v="11"/>
  </r>
  <r>
    <x v="1"/>
    <x v="2"/>
    <x v="11"/>
  </r>
  <r>
    <x v="2"/>
    <x v="5"/>
    <x v="11"/>
  </r>
  <r>
    <x v="3"/>
    <x v="6"/>
    <x v="11"/>
  </r>
  <r>
    <x v="0"/>
    <x v="0"/>
    <x v="12"/>
  </r>
  <r>
    <x v="1"/>
    <x v="2"/>
    <x v="12"/>
  </r>
  <r>
    <x v="1"/>
    <x v="8"/>
    <x v="12"/>
  </r>
  <r>
    <x v="2"/>
    <x v="5"/>
    <x v="12"/>
  </r>
  <r>
    <x v="3"/>
    <x v="6"/>
    <x v="12"/>
  </r>
  <r>
    <x v="0"/>
    <x v="0"/>
    <x v="13"/>
  </r>
  <r>
    <x v="0"/>
    <x v="1"/>
    <x v="13"/>
  </r>
  <r>
    <x v="1"/>
    <x v="4"/>
    <x v="13"/>
  </r>
  <r>
    <x v="2"/>
    <x v="5"/>
    <x v="13"/>
  </r>
  <r>
    <x v="3"/>
    <x v="6"/>
    <x v="1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7">
  <r>
    <x v="0"/>
    <n v="68"/>
    <s v="SANTANDER"/>
    <n v="68655"/>
    <s v="SABANA DE TORRES"/>
    <x v="0"/>
    <s v="S"/>
    <x v="0"/>
    <n v="68655000"/>
    <x v="0"/>
    <s v="S"/>
    <s v="S"/>
    <s v="S"/>
    <s v="N"/>
    <s v="N"/>
    <s v=" 2G"/>
    <s v=" 3G"/>
    <s v=" 4G"/>
    <s v=""/>
    <s v=""/>
    <x v="0"/>
  </r>
  <r>
    <x v="0"/>
    <n v="68"/>
    <s v="SANTANDER"/>
    <n v="68547"/>
    <s v="PIEDECUESTA"/>
    <x v="1"/>
    <s v="N"/>
    <x v="1"/>
    <n v="68547021"/>
    <x v="1"/>
    <s v="S"/>
    <s v="S"/>
    <s v="S"/>
    <s v="N"/>
    <s v="N"/>
    <s v=" 2G"/>
    <s v=" 3G"/>
    <s v=" 4G"/>
    <s v=""/>
    <s v=""/>
    <x v="0"/>
  </r>
  <r>
    <x v="0"/>
    <n v="68"/>
    <s v="SANTANDER"/>
    <n v="68502"/>
    <s v="ONZAGA"/>
    <x v="2"/>
    <s v="N"/>
    <x v="1"/>
    <n v="68502004"/>
    <x v="2"/>
    <s v="S"/>
    <s v="S"/>
    <s v="S"/>
    <s v="N"/>
    <s v="N"/>
    <s v=" 2G"/>
    <s v=" 3G"/>
    <s v=" 4G"/>
    <s v=""/>
    <s v=""/>
    <x v="0"/>
  </r>
  <r>
    <x v="0"/>
    <n v="68"/>
    <s v="SANTANDER"/>
    <n v="68001"/>
    <s v="BUCARAMANGA"/>
    <x v="3"/>
    <s v="N"/>
    <x v="1"/>
    <n v="68001015"/>
    <x v="3"/>
    <s v="S"/>
    <s v="S"/>
    <s v="S"/>
    <s v="N"/>
    <s v="N"/>
    <s v=" 2G"/>
    <s v=" 3G"/>
    <s v=" 4G"/>
    <s v=""/>
    <s v=""/>
    <x v="0"/>
  </r>
  <r>
    <x v="1"/>
    <n v="68"/>
    <s v="SANTANDER"/>
    <n v="68547"/>
    <s v="PIEDECUESTA"/>
    <x v="1"/>
    <s v="S"/>
    <x v="0"/>
    <n v="68547000"/>
    <x v="4"/>
    <s v="S"/>
    <s v="S"/>
    <s v="S"/>
    <s v="N"/>
    <s v="N"/>
    <s v=" 2G"/>
    <s v=" 3G"/>
    <s v=" 4G"/>
    <s v=""/>
    <s v=""/>
    <x v="0"/>
  </r>
  <r>
    <x v="2"/>
    <n v="68"/>
    <s v="SANTANDER"/>
    <n v="68276"/>
    <s v="FLORIDABLANCA"/>
    <x v="4"/>
    <s v="S"/>
    <x v="0"/>
    <n v="68276000"/>
    <x v="5"/>
    <s v="N"/>
    <s v="S"/>
    <s v="S"/>
    <s v="N"/>
    <s v="N"/>
    <s v=""/>
    <s v=" 3G"/>
    <s v=" 4G"/>
    <s v=""/>
    <s v=""/>
    <x v="1"/>
  </r>
  <r>
    <x v="3"/>
    <n v="68"/>
    <s v="SANTANDER"/>
    <n v="68081"/>
    <s v="BARRANCABERMEJA"/>
    <x v="5"/>
    <s v="S"/>
    <x v="0"/>
    <n v="68081000"/>
    <x v="6"/>
    <s v="N"/>
    <s v="S"/>
    <s v="S"/>
    <s v="N"/>
    <s v="N"/>
    <s v=""/>
    <s v=" 3G"/>
    <s v=" 4G"/>
    <s v=""/>
    <s v=""/>
    <x v="1"/>
  </r>
  <r>
    <x v="3"/>
    <n v="68"/>
    <s v="SANTANDER"/>
    <n v="68160"/>
    <s v="CEPITÃ"/>
    <x v="6"/>
    <s v="S"/>
    <x v="0"/>
    <n v="68160000"/>
    <x v="7"/>
    <s v="S"/>
    <s v="S"/>
    <s v="N"/>
    <s v="N"/>
    <s v="N"/>
    <s v=" 2G"/>
    <s v=" 3G"/>
    <s v=""/>
    <s v=""/>
    <s v=""/>
    <x v="2"/>
  </r>
  <r>
    <x v="1"/>
    <n v="68"/>
    <s v="SANTANDER"/>
    <n v="68209"/>
    <s v="CONFINES"/>
    <x v="7"/>
    <s v="S"/>
    <x v="0"/>
    <n v="68209000"/>
    <x v="8"/>
    <s v="S"/>
    <s v="S"/>
    <s v="S"/>
    <s v="N"/>
    <s v="N"/>
    <s v=" 2G"/>
    <s v=" 3G"/>
    <s v=" 4G"/>
    <s v=""/>
    <s v=""/>
    <x v="0"/>
  </r>
  <r>
    <x v="3"/>
    <n v="68"/>
    <s v="SANTANDER"/>
    <n v="68770"/>
    <s v="SUAITA"/>
    <x v="8"/>
    <s v="S"/>
    <x v="0"/>
    <n v="68770000"/>
    <x v="9"/>
    <s v="N"/>
    <s v="S"/>
    <s v="S"/>
    <s v="N"/>
    <s v="N"/>
    <s v=""/>
    <s v=" 3G"/>
    <s v=" 4G"/>
    <s v=""/>
    <s v=""/>
    <x v="1"/>
  </r>
  <r>
    <x v="0"/>
    <n v="68"/>
    <s v="SANTANDER"/>
    <n v="68547"/>
    <s v="PIEDECUESTA"/>
    <x v="1"/>
    <s v="N"/>
    <x v="1"/>
    <n v="68547003"/>
    <x v="10"/>
    <s v="S"/>
    <s v="S"/>
    <s v="N"/>
    <s v="N"/>
    <s v="N"/>
    <s v=" 2G"/>
    <s v=" 3G"/>
    <s v=""/>
    <s v=""/>
    <s v=""/>
    <x v="2"/>
  </r>
  <r>
    <x v="2"/>
    <n v="68"/>
    <s v="SANTANDER"/>
    <n v="68573"/>
    <s v="PUERTO PARRA"/>
    <x v="9"/>
    <s v="S"/>
    <x v="0"/>
    <n v="68573000"/>
    <x v="11"/>
    <s v="N"/>
    <s v="S"/>
    <s v="S"/>
    <s v="N"/>
    <s v="N"/>
    <s v=""/>
    <s v=" 3G"/>
    <s v=" 4G"/>
    <s v=""/>
    <s v=""/>
    <x v="1"/>
  </r>
  <r>
    <x v="1"/>
    <n v="68"/>
    <s v="SANTANDER"/>
    <n v="68573"/>
    <s v="PUERTO PARRA"/>
    <x v="9"/>
    <s v="S"/>
    <x v="0"/>
    <n v="68573000"/>
    <x v="11"/>
    <s v="S"/>
    <s v="S"/>
    <s v="S"/>
    <s v="N"/>
    <s v="N"/>
    <s v=" 2G"/>
    <s v=" 3G"/>
    <s v=" 4G"/>
    <s v=""/>
    <s v=""/>
    <x v="0"/>
  </r>
  <r>
    <x v="1"/>
    <n v="68"/>
    <s v="SANTANDER"/>
    <n v="68547"/>
    <s v="PIEDECUESTA"/>
    <x v="1"/>
    <s v="N"/>
    <x v="1"/>
    <n v="68547017"/>
    <x v="12"/>
    <s v="N"/>
    <s v="N"/>
    <s v="S"/>
    <s v="N"/>
    <s v="N"/>
    <s v=""/>
    <s v=""/>
    <s v=" 4G"/>
    <s v=""/>
    <s v=""/>
    <x v="3"/>
  </r>
  <r>
    <x v="0"/>
    <n v="68"/>
    <s v="SANTANDER"/>
    <n v="68861"/>
    <s v="VÃ‰LEZ"/>
    <x v="10"/>
    <s v="N"/>
    <x v="1"/>
    <n v="68861026"/>
    <x v="13"/>
    <s v="S"/>
    <s v="S"/>
    <s v="S"/>
    <s v="N"/>
    <s v="N"/>
    <s v=" 2G"/>
    <s v=" 3G"/>
    <s v=" 4G"/>
    <s v=""/>
    <s v=""/>
    <x v="0"/>
  </r>
  <r>
    <x v="1"/>
    <n v="68"/>
    <s v="SANTANDER"/>
    <n v="68755"/>
    <s v="SOCORRO"/>
    <x v="11"/>
    <s v="S"/>
    <x v="0"/>
    <n v="68755000"/>
    <x v="14"/>
    <s v="S"/>
    <s v="S"/>
    <s v="S"/>
    <s v="N"/>
    <s v="N"/>
    <s v=" 2G"/>
    <s v=" 3G"/>
    <s v=" 4G"/>
    <s v=""/>
    <s v=""/>
    <x v="0"/>
  </r>
  <r>
    <x v="0"/>
    <n v="68"/>
    <s v="SANTANDER"/>
    <n v="68152"/>
    <s v="CARCASÃ"/>
    <x v="12"/>
    <s v="S"/>
    <x v="0"/>
    <n v="68152000"/>
    <x v="15"/>
    <s v="S"/>
    <s v="S"/>
    <s v="S"/>
    <s v="N"/>
    <s v="N"/>
    <s v=" 2G"/>
    <s v=" 3G"/>
    <s v=" 4G"/>
    <s v=""/>
    <s v=""/>
    <x v="0"/>
  </r>
  <r>
    <x v="1"/>
    <n v="68"/>
    <s v="SANTANDER"/>
    <n v="68397"/>
    <s v="LA PAZ"/>
    <x v="13"/>
    <s v="S"/>
    <x v="0"/>
    <n v="68397000"/>
    <x v="16"/>
    <s v="N"/>
    <s v="S"/>
    <s v="N"/>
    <s v="N"/>
    <s v="N"/>
    <s v=""/>
    <s v=" 3G"/>
    <s v=""/>
    <s v=""/>
    <s v=""/>
    <x v="4"/>
  </r>
  <r>
    <x v="0"/>
    <n v="68"/>
    <s v="SANTANDER"/>
    <n v="68001"/>
    <s v="BUCARAMANGA"/>
    <x v="3"/>
    <s v="N"/>
    <x v="1"/>
    <n v="68001019"/>
    <x v="17"/>
    <s v="S"/>
    <s v="S"/>
    <s v="S"/>
    <s v="N"/>
    <s v="N"/>
    <s v=" 2G"/>
    <s v=" 3G"/>
    <s v=" 4G"/>
    <s v=""/>
    <s v=""/>
    <x v="0"/>
  </r>
  <r>
    <x v="1"/>
    <n v="68"/>
    <s v="SANTANDER"/>
    <n v="68264"/>
    <s v="ENCINO"/>
    <x v="14"/>
    <s v="S"/>
    <x v="0"/>
    <n v="68264000"/>
    <x v="18"/>
    <s v="N"/>
    <s v="N"/>
    <s v="S"/>
    <s v="N"/>
    <s v="N"/>
    <s v=""/>
    <s v=""/>
    <s v=" 4G"/>
    <s v=""/>
    <s v=""/>
    <x v="3"/>
  </r>
  <r>
    <x v="0"/>
    <n v="68"/>
    <s v="SANTANDER"/>
    <n v="68190"/>
    <s v="CIMITARRA"/>
    <x v="15"/>
    <s v="N"/>
    <x v="1"/>
    <n v="68190014"/>
    <x v="19"/>
    <s v="S"/>
    <s v="N"/>
    <s v="N"/>
    <s v="N"/>
    <s v="N"/>
    <s v=" 2G"/>
    <s v=""/>
    <s v=""/>
    <s v=""/>
    <s v=""/>
    <x v="5"/>
  </r>
  <r>
    <x v="0"/>
    <n v="68"/>
    <s v="SANTANDER"/>
    <n v="68682"/>
    <s v="SAN JOAQUÃN"/>
    <x v="16"/>
    <s v="S"/>
    <x v="0"/>
    <n v="68682000"/>
    <x v="20"/>
    <s v="S"/>
    <s v="S"/>
    <s v="S"/>
    <s v="N"/>
    <s v="N"/>
    <s v=" 2G"/>
    <s v=" 3G"/>
    <s v=" 4G"/>
    <s v=""/>
    <s v=""/>
    <x v="0"/>
  </r>
  <r>
    <x v="0"/>
    <n v="68"/>
    <s v="SANTANDER"/>
    <n v="68547"/>
    <s v="PIEDECUESTA"/>
    <x v="1"/>
    <s v="N"/>
    <x v="1"/>
    <n v="68547022"/>
    <x v="21"/>
    <s v="S"/>
    <s v="S"/>
    <s v="S"/>
    <s v="N"/>
    <s v="N"/>
    <s v=" 2G"/>
    <s v=" 3G"/>
    <s v=" 4G"/>
    <s v=""/>
    <s v=""/>
    <x v="0"/>
  </r>
  <r>
    <x v="0"/>
    <n v="68"/>
    <s v="SANTANDER"/>
    <n v="68820"/>
    <s v="TONA"/>
    <x v="17"/>
    <s v="N"/>
    <x v="1"/>
    <n v="68820007"/>
    <x v="22"/>
    <s v="S"/>
    <s v="S"/>
    <s v="N"/>
    <s v="N"/>
    <s v="N"/>
    <s v=" 2G"/>
    <s v=" 3G"/>
    <s v=""/>
    <s v=""/>
    <s v=""/>
    <x v="2"/>
  </r>
  <r>
    <x v="0"/>
    <n v="68"/>
    <s v="SANTANDER"/>
    <n v="68001"/>
    <s v="BUCARAMANGA"/>
    <x v="3"/>
    <s v="S"/>
    <x v="0"/>
    <n v="68001000"/>
    <x v="23"/>
    <s v="S"/>
    <s v="S"/>
    <s v="S"/>
    <s v="N"/>
    <s v="N"/>
    <s v=" 2G"/>
    <s v=" 3G"/>
    <s v=" 4G"/>
    <s v=""/>
    <s v=""/>
    <x v="0"/>
  </r>
  <r>
    <x v="1"/>
    <n v="68"/>
    <s v="SANTANDER"/>
    <n v="68572"/>
    <s v="PUENTE NACIONAL"/>
    <x v="18"/>
    <s v="S"/>
    <x v="0"/>
    <n v="68572000"/>
    <x v="24"/>
    <s v="S"/>
    <s v="S"/>
    <s v="S"/>
    <s v="N"/>
    <s v="N"/>
    <s v=" 2G"/>
    <s v=" 3G"/>
    <s v=" 4G"/>
    <s v=""/>
    <s v=""/>
    <x v="0"/>
  </r>
  <r>
    <x v="0"/>
    <n v="68"/>
    <s v="SANTANDER"/>
    <n v="68298"/>
    <s v="GAMBITA"/>
    <x v="19"/>
    <s v="S"/>
    <x v="0"/>
    <n v="68298000"/>
    <x v="25"/>
    <s v="S"/>
    <s v="S"/>
    <s v="S"/>
    <s v="N"/>
    <s v="N"/>
    <s v=" 2G"/>
    <s v=" 3G"/>
    <s v=" 4G"/>
    <s v=""/>
    <s v=""/>
    <x v="0"/>
  </r>
  <r>
    <x v="0"/>
    <n v="68"/>
    <s v="SANTANDER"/>
    <n v="68077"/>
    <s v="BARBOSA"/>
    <x v="20"/>
    <s v="N"/>
    <x v="1"/>
    <n v="68077006"/>
    <x v="26"/>
    <s v="S"/>
    <s v="S"/>
    <s v="S"/>
    <s v="N"/>
    <s v="N"/>
    <s v=" 2G"/>
    <s v=" 3G"/>
    <s v=" 4G"/>
    <s v=""/>
    <s v=""/>
    <x v="0"/>
  </r>
  <r>
    <x v="3"/>
    <n v="68"/>
    <s v="SANTANDER"/>
    <n v="68615"/>
    <s v="RIONEGRO"/>
    <x v="21"/>
    <s v="S"/>
    <x v="0"/>
    <n v="68615000"/>
    <x v="27"/>
    <s v="N"/>
    <s v="S"/>
    <s v="S"/>
    <s v="N"/>
    <s v="N"/>
    <s v=""/>
    <s v=" 3G"/>
    <s v=" 4G"/>
    <s v=""/>
    <s v=""/>
    <x v="1"/>
  </r>
  <r>
    <x v="1"/>
    <n v="68"/>
    <s v="SANTANDER"/>
    <n v="68773"/>
    <s v="SUCRE"/>
    <x v="22"/>
    <s v="S"/>
    <x v="0"/>
    <n v="68773000"/>
    <x v="28"/>
    <s v="S"/>
    <s v="S"/>
    <s v="N"/>
    <s v="N"/>
    <s v="N"/>
    <s v=" 2G"/>
    <s v=" 3G"/>
    <s v=""/>
    <s v=""/>
    <s v=""/>
    <x v="2"/>
  </r>
  <r>
    <x v="2"/>
    <n v="68"/>
    <s v="SANTANDER"/>
    <n v="68773"/>
    <s v="SUCRE"/>
    <x v="22"/>
    <s v="S"/>
    <x v="0"/>
    <n v="68773000"/>
    <x v="28"/>
    <s v="N"/>
    <s v="S"/>
    <s v="N"/>
    <s v="N"/>
    <s v="N"/>
    <s v=""/>
    <s v=" 3G"/>
    <s v=""/>
    <s v=""/>
    <s v=""/>
    <x v="4"/>
  </r>
  <r>
    <x v="1"/>
    <n v="68"/>
    <s v="SANTANDER"/>
    <n v="68276"/>
    <s v="FLORIDABLANCA"/>
    <x v="4"/>
    <s v="N"/>
    <x v="1"/>
    <n v="68276023"/>
    <x v="29"/>
    <s v="N"/>
    <s v="S"/>
    <s v="S"/>
    <s v="N"/>
    <s v="N"/>
    <s v=""/>
    <s v=" 3G"/>
    <s v=" 4G"/>
    <s v=""/>
    <s v=""/>
    <x v="1"/>
  </r>
  <r>
    <x v="0"/>
    <n v="68"/>
    <s v="SANTANDER"/>
    <n v="68549"/>
    <s v="PINCHOTE"/>
    <x v="23"/>
    <s v="S"/>
    <x v="0"/>
    <n v="68549000"/>
    <x v="30"/>
    <s v="S"/>
    <s v="S"/>
    <s v="S"/>
    <s v="N"/>
    <s v="N"/>
    <s v=" 2G"/>
    <s v=" 3G"/>
    <s v=" 4G"/>
    <s v=""/>
    <s v=""/>
    <x v="0"/>
  </r>
  <r>
    <x v="0"/>
    <n v="68"/>
    <s v="SANTANDER"/>
    <n v="68755"/>
    <s v="SOCORRO"/>
    <x v="11"/>
    <s v="S"/>
    <x v="0"/>
    <n v="68755000"/>
    <x v="14"/>
    <s v="S"/>
    <s v="S"/>
    <s v="S"/>
    <s v="N"/>
    <s v="N"/>
    <s v=" 2G"/>
    <s v=" 3G"/>
    <s v=" 4G"/>
    <s v=""/>
    <s v=""/>
    <x v="0"/>
  </r>
  <r>
    <x v="0"/>
    <n v="68"/>
    <s v="SANTANDER"/>
    <n v="68307"/>
    <s v="GIRÃ“N"/>
    <x v="24"/>
    <s v="N"/>
    <x v="1"/>
    <n v="68307003"/>
    <x v="31"/>
    <s v="S"/>
    <s v="S"/>
    <s v="S"/>
    <s v="N"/>
    <s v="N"/>
    <s v=" 2G"/>
    <s v=" 3G"/>
    <s v=" 4G"/>
    <s v=""/>
    <s v=""/>
    <x v="0"/>
  </r>
  <r>
    <x v="0"/>
    <n v="68"/>
    <s v="SANTANDER"/>
    <n v="68425"/>
    <s v="MACARAVITA"/>
    <x v="25"/>
    <s v="S"/>
    <x v="0"/>
    <n v="68425000"/>
    <x v="32"/>
    <s v="S"/>
    <s v="S"/>
    <s v="S"/>
    <s v="N"/>
    <s v="N"/>
    <s v=" 2G"/>
    <s v=" 3G"/>
    <s v=" 4G"/>
    <s v=""/>
    <s v=""/>
    <x v="0"/>
  </r>
  <r>
    <x v="2"/>
    <n v="68"/>
    <s v="SANTANDER"/>
    <n v="68167"/>
    <s v="CHARALÃ"/>
    <x v="26"/>
    <s v="S"/>
    <x v="0"/>
    <n v="68167000"/>
    <x v="33"/>
    <s v="N"/>
    <s v="S"/>
    <s v="S"/>
    <s v="N"/>
    <s v="N"/>
    <s v=""/>
    <s v=" 3G"/>
    <s v=" 4G"/>
    <s v=""/>
    <s v=""/>
    <x v="1"/>
  </r>
  <r>
    <x v="0"/>
    <n v="68"/>
    <s v="SANTANDER"/>
    <n v="68547"/>
    <s v="PIEDECUESTA"/>
    <x v="1"/>
    <s v="S"/>
    <x v="0"/>
    <n v="68547000"/>
    <x v="4"/>
    <s v="S"/>
    <s v="S"/>
    <s v="S"/>
    <s v="N"/>
    <s v="N"/>
    <s v=" 2G"/>
    <s v=" 3G"/>
    <s v=" 4G"/>
    <s v=""/>
    <s v=""/>
    <x v="0"/>
  </r>
  <r>
    <x v="1"/>
    <n v="68"/>
    <s v="SANTANDER"/>
    <n v="68444"/>
    <s v="MATANZA"/>
    <x v="27"/>
    <s v="S"/>
    <x v="0"/>
    <n v="68444000"/>
    <x v="34"/>
    <s v="S"/>
    <s v="S"/>
    <s v="S"/>
    <s v="N"/>
    <s v="N"/>
    <s v=" 2G"/>
    <s v=" 3G"/>
    <s v=" 4G"/>
    <s v=""/>
    <s v=""/>
    <x v="0"/>
  </r>
  <r>
    <x v="2"/>
    <n v="68"/>
    <s v="SANTANDER"/>
    <n v="68524"/>
    <s v="PALMAS DEL SOCORRO"/>
    <x v="28"/>
    <s v="S"/>
    <x v="0"/>
    <n v="68524000"/>
    <x v="35"/>
    <s v="N"/>
    <s v="S"/>
    <s v="N"/>
    <s v="N"/>
    <s v="N"/>
    <s v=""/>
    <s v=" 3G"/>
    <s v=""/>
    <s v=""/>
    <s v=""/>
    <x v="4"/>
  </r>
  <r>
    <x v="0"/>
    <n v="68"/>
    <s v="SANTANDER"/>
    <n v="68773"/>
    <s v="SUCRE"/>
    <x v="22"/>
    <s v="N"/>
    <x v="1"/>
    <n v="68773001"/>
    <x v="36"/>
    <s v="S"/>
    <s v="S"/>
    <s v="S"/>
    <s v="N"/>
    <s v="N"/>
    <s v=" 2G"/>
    <s v=" 3G"/>
    <s v=" 4G"/>
    <s v=""/>
    <s v=""/>
    <x v="0"/>
  </r>
  <r>
    <x v="3"/>
    <n v="68"/>
    <s v="SANTANDER"/>
    <n v="68770"/>
    <s v="SUAITA"/>
    <x v="8"/>
    <s v="N"/>
    <x v="1"/>
    <n v="68770001"/>
    <x v="37"/>
    <s v="N"/>
    <s v="N"/>
    <s v="S"/>
    <s v="N"/>
    <s v="N"/>
    <s v=""/>
    <s v=""/>
    <s v=" 4G"/>
    <s v=""/>
    <s v=""/>
    <x v="3"/>
  </r>
  <r>
    <x v="0"/>
    <n v="68"/>
    <s v="SANTANDER"/>
    <n v="68152"/>
    <s v="CARCASÃ"/>
    <x v="12"/>
    <s v="N"/>
    <x v="1"/>
    <n v="68152001"/>
    <x v="38"/>
    <s v="S"/>
    <s v="S"/>
    <s v="S"/>
    <s v="N"/>
    <s v="N"/>
    <s v=" 2G"/>
    <s v=" 3G"/>
    <s v=" 4G"/>
    <s v=""/>
    <s v=""/>
    <x v="0"/>
  </r>
  <r>
    <x v="3"/>
    <n v="68"/>
    <s v="SANTANDER"/>
    <n v="68773"/>
    <s v="SUCRE"/>
    <x v="22"/>
    <s v="S"/>
    <x v="0"/>
    <n v="68773000"/>
    <x v="28"/>
    <s v="S"/>
    <s v="S"/>
    <s v="S"/>
    <s v="N"/>
    <s v="N"/>
    <s v=" 2G"/>
    <s v=" 3G"/>
    <s v=" 4G"/>
    <s v=""/>
    <s v=""/>
    <x v="0"/>
  </r>
  <r>
    <x v="3"/>
    <n v="68"/>
    <s v="SANTANDER"/>
    <n v="68705"/>
    <s v="SANTA BÃRBARA"/>
    <x v="29"/>
    <s v="S"/>
    <x v="0"/>
    <n v="68705000"/>
    <x v="39"/>
    <s v="S"/>
    <s v="S"/>
    <s v="S"/>
    <s v="N"/>
    <s v="N"/>
    <s v=" 2G"/>
    <s v=" 3G"/>
    <s v=" 4G"/>
    <s v=""/>
    <s v=""/>
    <x v="0"/>
  </r>
  <r>
    <x v="1"/>
    <n v="68"/>
    <s v="SANTANDER"/>
    <n v="68368"/>
    <s v="JESÃšS MARÃA"/>
    <x v="30"/>
    <s v="S"/>
    <x v="0"/>
    <n v="68368000"/>
    <x v="40"/>
    <s v="N"/>
    <s v="N"/>
    <s v="S"/>
    <s v="N"/>
    <s v="N"/>
    <s v=""/>
    <s v=""/>
    <s v=" 4G"/>
    <s v=""/>
    <s v=""/>
    <x v="3"/>
  </r>
  <r>
    <x v="3"/>
    <n v="68"/>
    <s v="SANTANDER"/>
    <n v="68655"/>
    <s v="SABANA DE TORRES"/>
    <x v="0"/>
    <s v="N"/>
    <x v="1"/>
    <n v="68655007"/>
    <x v="41"/>
    <s v="N"/>
    <s v="N"/>
    <s v="S"/>
    <s v="N"/>
    <s v="N"/>
    <s v=""/>
    <s v=""/>
    <s v=" 4G"/>
    <s v=""/>
    <s v=""/>
    <x v="3"/>
  </r>
  <r>
    <x v="0"/>
    <n v="68"/>
    <s v="SANTANDER"/>
    <n v="68575"/>
    <s v="PUERTO WILCHES"/>
    <x v="31"/>
    <s v="N"/>
    <x v="1"/>
    <n v="68575013"/>
    <x v="42"/>
    <s v="N"/>
    <s v="S"/>
    <s v="S"/>
    <s v="N"/>
    <s v="N"/>
    <s v=""/>
    <s v=" 3G"/>
    <s v=" 4G"/>
    <s v=""/>
    <s v=""/>
    <x v="1"/>
  </r>
  <r>
    <x v="0"/>
    <n v="68"/>
    <s v="SANTANDER"/>
    <n v="68406"/>
    <s v="LEBRIJA"/>
    <x v="32"/>
    <s v="N"/>
    <x v="1"/>
    <n v="68406026"/>
    <x v="43"/>
    <s v="S"/>
    <s v="S"/>
    <s v="S"/>
    <s v="N"/>
    <s v="N"/>
    <s v=" 2G"/>
    <s v=" 3G"/>
    <s v=" 4G"/>
    <s v=""/>
    <s v=""/>
    <x v="0"/>
  </r>
  <r>
    <x v="0"/>
    <n v="68"/>
    <s v="SANTANDER"/>
    <n v="68081"/>
    <s v="BARRANCABERMEJA"/>
    <x v="5"/>
    <s v="N"/>
    <x v="1"/>
    <n v="68081031"/>
    <x v="44"/>
    <s v="S"/>
    <s v="S"/>
    <s v="S"/>
    <s v="N"/>
    <s v="N"/>
    <s v=" 2G"/>
    <s v=" 3G"/>
    <s v=" 4G"/>
    <s v=""/>
    <s v=""/>
    <x v="0"/>
  </r>
  <r>
    <x v="0"/>
    <n v="68"/>
    <s v="SANTANDER"/>
    <n v="68745"/>
    <s v="SIMACOTA"/>
    <x v="33"/>
    <s v="N"/>
    <x v="1"/>
    <n v="68745009"/>
    <x v="45"/>
    <s v="S"/>
    <s v="S"/>
    <s v="N"/>
    <s v="N"/>
    <s v="N"/>
    <s v=" 2G"/>
    <s v=" 3G"/>
    <s v=""/>
    <s v=""/>
    <s v=""/>
    <x v="2"/>
  </r>
  <r>
    <x v="0"/>
    <n v="68"/>
    <s v="SANTANDER"/>
    <n v="68673"/>
    <s v="SAN BENITO"/>
    <x v="34"/>
    <s v="N"/>
    <x v="1"/>
    <n v="68673004"/>
    <x v="46"/>
    <s v="S"/>
    <s v="S"/>
    <s v="S"/>
    <s v="N"/>
    <s v="N"/>
    <s v=" 2G"/>
    <s v=" 3G"/>
    <s v=" 4G"/>
    <s v=""/>
    <s v=""/>
    <x v="0"/>
  </r>
  <r>
    <x v="1"/>
    <n v="68"/>
    <s v="SANTANDER"/>
    <n v="68081"/>
    <s v="BARRANCABERMEJA"/>
    <x v="5"/>
    <s v="N"/>
    <x v="1"/>
    <n v="68081027"/>
    <x v="47"/>
    <s v="N"/>
    <s v="S"/>
    <s v="S"/>
    <s v="N"/>
    <s v="N"/>
    <s v=""/>
    <s v=" 3G"/>
    <s v=" 4G"/>
    <s v=""/>
    <s v=""/>
    <x v="1"/>
  </r>
  <r>
    <x v="1"/>
    <n v="68"/>
    <s v="SANTANDER"/>
    <n v="68682"/>
    <s v="SAN JOAQUÃN"/>
    <x v="16"/>
    <s v="S"/>
    <x v="0"/>
    <n v="68682000"/>
    <x v="20"/>
    <s v="S"/>
    <s v="S"/>
    <s v="S"/>
    <s v="N"/>
    <s v="N"/>
    <s v=" 2G"/>
    <s v=" 3G"/>
    <s v=" 4G"/>
    <s v=""/>
    <s v=""/>
    <x v="0"/>
  </r>
  <r>
    <x v="3"/>
    <n v="68"/>
    <s v="SANTANDER"/>
    <n v="68229"/>
    <s v="CURITÃ"/>
    <x v="35"/>
    <s v="S"/>
    <x v="0"/>
    <n v="68229000"/>
    <x v="48"/>
    <s v="N"/>
    <s v="S"/>
    <s v="S"/>
    <s v="N"/>
    <s v="N"/>
    <s v=""/>
    <s v=" 3G"/>
    <s v=" 4G"/>
    <s v=""/>
    <s v=""/>
    <x v="1"/>
  </r>
  <r>
    <x v="0"/>
    <n v="68"/>
    <s v="SANTANDER"/>
    <n v="68547"/>
    <s v="PIEDECUESTA"/>
    <x v="1"/>
    <s v="N"/>
    <x v="1"/>
    <n v="68547017"/>
    <x v="12"/>
    <s v="S"/>
    <s v="S"/>
    <s v="S"/>
    <s v="N"/>
    <s v="N"/>
    <s v=" 2G"/>
    <s v=" 3G"/>
    <s v=" 4G"/>
    <s v=""/>
    <s v=""/>
    <x v="0"/>
  </r>
  <r>
    <x v="2"/>
    <n v="68"/>
    <s v="SANTANDER"/>
    <n v="68324"/>
    <s v="GUAVATÃ"/>
    <x v="36"/>
    <s v="S"/>
    <x v="0"/>
    <n v="68324000"/>
    <x v="49"/>
    <s v="N"/>
    <s v="S"/>
    <s v="S"/>
    <s v="N"/>
    <s v="N"/>
    <s v=""/>
    <s v=" 3G"/>
    <s v=" 4G"/>
    <s v=""/>
    <s v=""/>
    <x v="1"/>
  </r>
  <r>
    <x v="0"/>
    <n v="68"/>
    <s v="SANTANDER"/>
    <n v="68081"/>
    <s v="BARRANCABERMEJA"/>
    <x v="5"/>
    <s v="N"/>
    <x v="1"/>
    <n v="68081006"/>
    <x v="50"/>
    <s v="S"/>
    <s v="S"/>
    <s v="S"/>
    <s v="N"/>
    <s v="N"/>
    <s v=" 2G"/>
    <s v=" 3G"/>
    <s v=" 4G"/>
    <s v=""/>
    <s v=""/>
    <x v="0"/>
  </r>
  <r>
    <x v="0"/>
    <n v="68"/>
    <s v="SANTANDER"/>
    <n v="68190"/>
    <s v="CIMITARRA"/>
    <x v="15"/>
    <s v="N"/>
    <x v="1"/>
    <n v="68190030"/>
    <x v="51"/>
    <s v="S"/>
    <s v="N"/>
    <s v="N"/>
    <s v="N"/>
    <s v="N"/>
    <s v=" 2G"/>
    <s v=""/>
    <s v=""/>
    <s v=""/>
    <s v=""/>
    <x v="5"/>
  </r>
  <r>
    <x v="3"/>
    <n v="68"/>
    <s v="SANTANDER"/>
    <n v="68522"/>
    <s v="PALMAR"/>
    <x v="37"/>
    <s v="S"/>
    <x v="0"/>
    <n v="68522000"/>
    <x v="52"/>
    <s v="S"/>
    <s v="S"/>
    <s v="S"/>
    <s v="N"/>
    <s v="N"/>
    <s v=" 2G"/>
    <s v=" 3G"/>
    <s v=" 4G"/>
    <s v=""/>
    <s v=""/>
    <x v="0"/>
  </r>
  <r>
    <x v="3"/>
    <n v="68"/>
    <s v="SANTANDER"/>
    <n v="68500"/>
    <s v="OIBA"/>
    <x v="38"/>
    <s v="S"/>
    <x v="0"/>
    <n v="68500000"/>
    <x v="53"/>
    <s v="N"/>
    <s v="S"/>
    <s v="S"/>
    <s v="N"/>
    <s v="N"/>
    <s v=""/>
    <s v=" 3G"/>
    <s v=" 4G"/>
    <s v=""/>
    <s v=""/>
    <x v="1"/>
  </r>
  <r>
    <x v="2"/>
    <n v="68"/>
    <s v="SANTANDER"/>
    <n v="68020"/>
    <s v="ALBANIA"/>
    <x v="39"/>
    <s v="S"/>
    <x v="0"/>
    <n v="68020000"/>
    <x v="54"/>
    <s v="N"/>
    <s v="S"/>
    <s v="N"/>
    <s v="N"/>
    <s v="N"/>
    <s v=""/>
    <s v=" 3G"/>
    <s v=""/>
    <s v=""/>
    <s v=""/>
    <x v="4"/>
  </r>
  <r>
    <x v="1"/>
    <n v="68"/>
    <s v="SANTANDER"/>
    <n v="68425"/>
    <s v="MACARAVITA"/>
    <x v="25"/>
    <s v="S"/>
    <x v="0"/>
    <n v="68425000"/>
    <x v="32"/>
    <s v="N"/>
    <s v="N"/>
    <s v="S"/>
    <s v="N"/>
    <s v="N"/>
    <s v=""/>
    <s v=""/>
    <s v=" 4G"/>
    <s v=""/>
    <s v=""/>
    <x v="3"/>
  </r>
  <r>
    <x v="1"/>
    <n v="68"/>
    <s v="SANTANDER"/>
    <n v="68079"/>
    <s v="BARICHARA"/>
    <x v="40"/>
    <s v="S"/>
    <x v="0"/>
    <n v="68079000"/>
    <x v="55"/>
    <s v="S"/>
    <s v="S"/>
    <s v="S"/>
    <s v="N"/>
    <s v="N"/>
    <s v=" 2G"/>
    <s v=" 3G"/>
    <s v=" 4G"/>
    <s v=""/>
    <s v=""/>
    <x v="0"/>
  </r>
  <r>
    <x v="0"/>
    <n v="68"/>
    <s v="SANTANDER"/>
    <n v="68575"/>
    <s v="PUERTO WILCHES"/>
    <x v="31"/>
    <s v="N"/>
    <x v="1"/>
    <n v="68575001"/>
    <x v="56"/>
    <s v="S"/>
    <s v="S"/>
    <s v="S"/>
    <s v="N"/>
    <s v="N"/>
    <s v=" 2G"/>
    <s v=" 3G"/>
    <s v=" 4G"/>
    <s v=""/>
    <s v=""/>
    <x v="0"/>
  </r>
  <r>
    <x v="2"/>
    <n v="68"/>
    <s v="SANTANDER"/>
    <n v="68368"/>
    <s v="JESÃšS MARÃA"/>
    <x v="30"/>
    <s v="S"/>
    <x v="0"/>
    <n v="68368000"/>
    <x v="40"/>
    <s v="N"/>
    <s v="S"/>
    <s v="N"/>
    <s v="N"/>
    <s v="N"/>
    <s v=""/>
    <s v=" 3G"/>
    <s v=""/>
    <s v=""/>
    <s v=""/>
    <x v="4"/>
  </r>
  <r>
    <x v="0"/>
    <n v="68"/>
    <s v="SANTANDER"/>
    <n v="68101"/>
    <s v="BOLÃVAR"/>
    <x v="41"/>
    <s v="N"/>
    <x v="1"/>
    <n v="68101010"/>
    <x v="57"/>
    <s v="S"/>
    <s v="S"/>
    <s v="N"/>
    <s v="N"/>
    <s v="N"/>
    <s v=" 2G"/>
    <s v=" 3G"/>
    <s v=""/>
    <s v=""/>
    <s v=""/>
    <x v="2"/>
  </r>
  <r>
    <x v="0"/>
    <n v="68"/>
    <s v="SANTANDER"/>
    <n v="68575"/>
    <s v="PUERTO WILCHES"/>
    <x v="31"/>
    <s v="S"/>
    <x v="0"/>
    <n v="68575000"/>
    <x v="58"/>
    <s v="S"/>
    <s v="S"/>
    <s v="S"/>
    <s v="N"/>
    <s v="N"/>
    <s v=" 2G"/>
    <s v=" 3G"/>
    <s v=" 4G"/>
    <s v=""/>
    <s v=""/>
    <x v="0"/>
  </r>
  <r>
    <x v="2"/>
    <n v="68"/>
    <s v="SANTANDER"/>
    <n v="68162"/>
    <s v="CERRITO"/>
    <x v="42"/>
    <s v="S"/>
    <x v="0"/>
    <n v="68162000"/>
    <x v="59"/>
    <s v="N"/>
    <s v="S"/>
    <s v="S"/>
    <s v="N"/>
    <s v="N"/>
    <s v=""/>
    <s v=" 3G"/>
    <s v=" 4G"/>
    <s v=""/>
    <s v=""/>
    <x v="1"/>
  </r>
  <r>
    <x v="2"/>
    <n v="68"/>
    <s v="SANTANDER"/>
    <n v="68264"/>
    <s v="ENCINO"/>
    <x v="14"/>
    <s v="S"/>
    <x v="0"/>
    <n v="68264000"/>
    <x v="18"/>
    <s v="N"/>
    <s v="S"/>
    <s v="N"/>
    <s v="N"/>
    <s v="N"/>
    <s v=""/>
    <s v=" 3G"/>
    <s v=""/>
    <s v=""/>
    <s v=""/>
    <x v="4"/>
  </r>
  <r>
    <x v="0"/>
    <n v="68"/>
    <s v="SANTANDER"/>
    <n v="68077"/>
    <s v="BARBOSA"/>
    <x v="20"/>
    <s v="N"/>
    <x v="1"/>
    <n v="68077005"/>
    <x v="60"/>
    <s v="S"/>
    <s v="S"/>
    <s v="S"/>
    <s v="N"/>
    <s v="N"/>
    <s v=" 2G"/>
    <s v=" 3G"/>
    <s v=" 4G"/>
    <s v=""/>
    <s v=""/>
    <x v="0"/>
  </r>
  <r>
    <x v="1"/>
    <n v="68"/>
    <s v="SANTANDER"/>
    <n v="68615"/>
    <s v="RIONEGRO"/>
    <x v="21"/>
    <s v="N"/>
    <x v="1"/>
    <n v="68615013"/>
    <x v="61"/>
    <s v="S"/>
    <s v="S"/>
    <s v="N"/>
    <s v="N"/>
    <s v="N"/>
    <s v=" 2G"/>
    <s v=" 3G"/>
    <s v=""/>
    <s v=""/>
    <s v=""/>
    <x v="2"/>
  </r>
  <r>
    <x v="2"/>
    <n v="68"/>
    <s v="SANTANDER"/>
    <n v="68169"/>
    <s v="CHARTA"/>
    <x v="43"/>
    <s v="N"/>
    <x v="1"/>
    <n v="0"/>
    <x v="62"/>
    <s v="N"/>
    <s v="N"/>
    <s v="S"/>
    <s v="N"/>
    <s v="N"/>
    <s v=""/>
    <s v=""/>
    <s v=" 4G"/>
    <s v=""/>
    <s v=""/>
    <x v="3"/>
  </r>
  <r>
    <x v="0"/>
    <n v="68"/>
    <s v="SANTANDER"/>
    <n v="68101"/>
    <s v="BOLÃVAR"/>
    <x v="41"/>
    <s v="N"/>
    <x v="1"/>
    <n v="68101007"/>
    <x v="63"/>
    <s v="S"/>
    <s v="N"/>
    <s v="N"/>
    <s v="N"/>
    <s v="N"/>
    <s v=" 2G"/>
    <s v=""/>
    <s v=""/>
    <s v=""/>
    <s v=""/>
    <x v="5"/>
  </r>
  <r>
    <x v="0"/>
    <n v="68"/>
    <s v="SANTANDER"/>
    <n v="68689"/>
    <s v="SAN VICENTE DE CHUCURÃ"/>
    <x v="44"/>
    <s v="N"/>
    <x v="1"/>
    <n v="68689012"/>
    <x v="64"/>
    <s v="S"/>
    <s v="S"/>
    <s v="N"/>
    <s v="N"/>
    <s v="N"/>
    <s v=" 2G"/>
    <s v=" 3G"/>
    <s v=""/>
    <s v=""/>
    <s v=""/>
    <x v="2"/>
  </r>
  <r>
    <x v="3"/>
    <n v="68"/>
    <s v="SANTANDER"/>
    <n v="68684"/>
    <s v="SAN JOSÃ‰ DE MIRANDA"/>
    <x v="45"/>
    <s v="S"/>
    <x v="0"/>
    <n v="68684000"/>
    <x v="65"/>
    <s v="S"/>
    <s v="S"/>
    <s v="S"/>
    <s v="N"/>
    <s v="N"/>
    <s v=" 2G"/>
    <s v=" 3G"/>
    <s v=" 4G"/>
    <s v=""/>
    <s v=""/>
    <x v="0"/>
  </r>
  <r>
    <x v="0"/>
    <n v="68"/>
    <s v="SANTANDER"/>
    <n v="68444"/>
    <s v="MATANZA"/>
    <x v="27"/>
    <s v="S"/>
    <x v="0"/>
    <n v="68444000"/>
    <x v="34"/>
    <s v="S"/>
    <s v="S"/>
    <s v="S"/>
    <s v="N"/>
    <s v="N"/>
    <s v=" 2G"/>
    <s v=" 3G"/>
    <s v=" 4G"/>
    <s v=""/>
    <s v=""/>
    <x v="0"/>
  </r>
  <r>
    <x v="0"/>
    <n v="68"/>
    <s v="SANTANDER"/>
    <n v="68547"/>
    <s v="PIEDECUESTA"/>
    <x v="1"/>
    <s v="N"/>
    <x v="1"/>
    <n v="68547007"/>
    <x v="66"/>
    <s v="S"/>
    <s v="S"/>
    <s v="S"/>
    <s v="N"/>
    <s v="N"/>
    <s v=" 2G"/>
    <s v=" 3G"/>
    <s v=" 4G"/>
    <s v=""/>
    <s v=""/>
    <x v="0"/>
  </r>
  <r>
    <x v="0"/>
    <n v="68"/>
    <s v="SANTANDER"/>
    <n v="68655"/>
    <s v="SABANA DE TORRES"/>
    <x v="0"/>
    <s v="N"/>
    <x v="1"/>
    <n v="68655008"/>
    <x v="67"/>
    <s v="S"/>
    <s v="S"/>
    <s v="N"/>
    <s v="N"/>
    <s v="N"/>
    <s v=" 2G"/>
    <s v=" 3G"/>
    <s v=""/>
    <s v=""/>
    <s v=""/>
    <x v="2"/>
  </r>
  <r>
    <x v="3"/>
    <n v="68"/>
    <s v="SANTANDER"/>
    <n v="68498"/>
    <s v="OCAMONTE"/>
    <x v="46"/>
    <s v="S"/>
    <x v="0"/>
    <n v="68498000"/>
    <x v="68"/>
    <s v="S"/>
    <s v="S"/>
    <s v="S"/>
    <s v="N"/>
    <s v="N"/>
    <s v=" 2G"/>
    <s v=" 3G"/>
    <s v=" 4G"/>
    <s v=""/>
    <s v=""/>
    <x v="0"/>
  </r>
  <r>
    <x v="3"/>
    <n v="68"/>
    <s v="SANTANDER"/>
    <n v="68013"/>
    <s v="AGUADA"/>
    <x v="47"/>
    <s v="S"/>
    <x v="0"/>
    <n v="68013000"/>
    <x v="69"/>
    <s v="S"/>
    <s v="S"/>
    <s v="S"/>
    <s v="N"/>
    <s v="N"/>
    <s v=" 2G"/>
    <s v=" 3G"/>
    <s v=" 4G"/>
    <s v=""/>
    <s v=""/>
    <x v="0"/>
  </r>
  <r>
    <x v="0"/>
    <n v="68"/>
    <s v="SANTANDER"/>
    <n v="68895"/>
    <s v="ZAPATOCA"/>
    <x v="48"/>
    <s v="S"/>
    <x v="0"/>
    <n v="68895000"/>
    <x v="70"/>
    <s v="S"/>
    <s v="S"/>
    <s v="S"/>
    <s v="N"/>
    <s v="N"/>
    <s v=" 2G"/>
    <s v=" 3G"/>
    <s v=" 4G"/>
    <s v=""/>
    <s v=""/>
    <x v="0"/>
  </r>
  <r>
    <x v="0"/>
    <n v="68"/>
    <s v="SANTANDER"/>
    <n v="68524"/>
    <s v="PALMAS DEL SOCORRO"/>
    <x v="28"/>
    <s v="S"/>
    <x v="0"/>
    <n v="68524000"/>
    <x v="35"/>
    <s v="S"/>
    <s v="S"/>
    <s v="S"/>
    <s v="N"/>
    <s v="N"/>
    <s v=" 2G"/>
    <s v=" 3G"/>
    <s v=" 4G"/>
    <s v=""/>
    <s v=""/>
    <x v="0"/>
  </r>
  <r>
    <x v="0"/>
    <n v="68"/>
    <s v="SANTANDER"/>
    <n v="68575"/>
    <s v="PUERTO WILCHES"/>
    <x v="31"/>
    <s v="N"/>
    <x v="1"/>
    <n v="68575029"/>
    <x v="71"/>
    <s v="S"/>
    <s v="S"/>
    <s v="N"/>
    <s v="N"/>
    <s v="N"/>
    <s v=" 2G"/>
    <s v=" 3G"/>
    <s v=""/>
    <s v=""/>
    <s v=""/>
    <x v="2"/>
  </r>
  <r>
    <x v="3"/>
    <n v="68"/>
    <s v="SANTANDER"/>
    <n v="68101"/>
    <s v="BOLÃVAR"/>
    <x v="41"/>
    <s v="S"/>
    <x v="0"/>
    <n v="68101000"/>
    <x v="72"/>
    <s v="S"/>
    <s v="S"/>
    <s v="S"/>
    <s v="N"/>
    <s v="N"/>
    <s v=" 2G"/>
    <s v=" 3G"/>
    <s v=" 4G"/>
    <s v=""/>
    <s v=""/>
    <x v="0"/>
  </r>
  <r>
    <x v="1"/>
    <n v="68"/>
    <s v="SANTANDER"/>
    <n v="68861"/>
    <s v="VÃ‰LEZ"/>
    <x v="10"/>
    <s v="S"/>
    <x v="0"/>
    <n v="68861000"/>
    <x v="73"/>
    <s v="S"/>
    <s v="S"/>
    <s v="S"/>
    <s v="N"/>
    <s v="N"/>
    <s v=" 2G"/>
    <s v=" 3G"/>
    <s v=" 4G"/>
    <s v=""/>
    <s v=""/>
    <x v="0"/>
  </r>
  <r>
    <x v="1"/>
    <n v="68"/>
    <s v="SANTANDER"/>
    <n v="68020"/>
    <s v="ALBANIA"/>
    <x v="39"/>
    <s v="S"/>
    <x v="0"/>
    <n v="68020000"/>
    <x v="54"/>
    <s v="N"/>
    <s v="N"/>
    <s v="S"/>
    <s v="N"/>
    <s v="N"/>
    <s v=""/>
    <s v=""/>
    <s v=" 4G"/>
    <s v=""/>
    <s v=""/>
    <x v="3"/>
  </r>
  <r>
    <x v="0"/>
    <n v="68"/>
    <s v="SANTANDER"/>
    <n v="68522"/>
    <s v="PALMAR"/>
    <x v="37"/>
    <s v="S"/>
    <x v="0"/>
    <n v="68522000"/>
    <x v="52"/>
    <s v="S"/>
    <s v="S"/>
    <s v="S"/>
    <s v="N"/>
    <s v="N"/>
    <s v=" 2G"/>
    <s v=" 3G"/>
    <s v=" 4G"/>
    <s v=""/>
    <s v=""/>
    <x v="0"/>
  </r>
  <r>
    <x v="0"/>
    <n v="68"/>
    <s v="SANTANDER"/>
    <n v="68051"/>
    <s v="ARATOCA"/>
    <x v="49"/>
    <s v="S"/>
    <x v="0"/>
    <n v="68051000"/>
    <x v="74"/>
    <s v="S"/>
    <s v="S"/>
    <s v="S"/>
    <s v="N"/>
    <s v="N"/>
    <s v=" 2G"/>
    <s v=" 3G"/>
    <s v=" 4G"/>
    <s v=""/>
    <s v=""/>
    <x v="0"/>
  </r>
  <r>
    <x v="0"/>
    <n v="68"/>
    <s v="SANTANDER"/>
    <n v="68081"/>
    <s v="BARRANCABERMEJA"/>
    <x v="5"/>
    <s v="N"/>
    <x v="1"/>
    <n v="68081032"/>
    <x v="75"/>
    <s v="S"/>
    <s v="S"/>
    <s v="S"/>
    <s v="N"/>
    <s v="N"/>
    <s v=" 2G"/>
    <s v=" 3G"/>
    <s v=" 4G"/>
    <s v=""/>
    <s v=""/>
    <x v="0"/>
  </r>
  <r>
    <x v="3"/>
    <n v="68"/>
    <s v="SANTANDER"/>
    <n v="68502"/>
    <s v="ONZAGA"/>
    <x v="2"/>
    <s v="N"/>
    <x v="1"/>
    <n v="0"/>
    <x v="62"/>
    <s v="N"/>
    <s v="N"/>
    <s v="S"/>
    <s v="N"/>
    <s v="N"/>
    <s v=""/>
    <s v=""/>
    <s v=" 4G"/>
    <s v=""/>
    <s v=""/>
    <x v="3"/>
  </r>
  <r>
    <x v="2"/>
    <n v="68"/>
    <s v="SANTANDER"/>
    <n v="68101"/>
    <s v="BOLÃVAR"/>
    <x v="41"/>
    <s v="N"/>
    <x v="1"/>
    <n v="0"/>
    <x v="62"/>
    <s v="N"/>
    <s v="N"/>
    <s v="S"/>
    <s v="N"/>
    <s v="N"/>
    <s v=""/>
    <s v=""/>
    <s v=" 4G"/>
    <s v=""/>
    <s v=""/>
    <x v="3"/>
  </r>
  <r>
    <x v="0"/>
    <n v="68"/>
    <s v="SANTANDER"/>
    <n v="68081"/>
    <s v="BARRANCABERMEJA"/>
    <x v="5"/>
    <s v="N"/>
    <x v="1"/>
    <n v="68081009"/>
    <x v="76"/>
    <s v="S"/>
    <s v="S"/>
    <s v="S"/>
    <s v="N"/>
    <s v="N"/>
    <s v=" 2G"/>
    <s v=" 3G"/>
    <s v=" 4G"/>
    <s v=""/>
    <s v=""/>
    <x v="0"/>
  </r>
  <r>
    <x v="0"/>
    <n v="68"/>
    <s v="SANTANDER"/>
    <n v="68276"/>
    <s v="FLORIDABLANCA"/>
    <x v="4"/>
    <s v="N"/>
    <x v="1"/>
    <n v="68276018"/>
    <x v="77"/>
    <s v="S"/>
    <s v="S"/>
    <s v="S"/>
    <s v="N"/>
    <s v="N"/>
    <s v=" 2G"/>
    <s v=" 3G"/>
    <s v=" 4G"/>
    <s v=""/>
    <s v=""/>
    <x v="0"/>
  </r>
  <r>
    <x v="0"/>
    <n v="68"/>
    <s v="SANTANDER"/>
    <n v="68575"/>
    <s v="PUERTO WILCHES"/>
    <x v="31"/>
    <s v="N"/>
    <x v="1"/>
    <n v="68575014"/>
    <x v="78"/>
    <s v="N"/>
    <s v="S"/>
    <s v="S"/>
    <s v="N"/>
    <s v="N"/>
    <s v=""/>
    <s v=" 3G"/>
    <s v=" 4G"/>
    <s v=""/>
    <s v=""/>
    <x v="1"/>
  </r>
  <r>
    <x v="0"/>
    <n v="68"/>
    <s v="SANTANDER"/>
    <n v="68773"/>
    <s v="SUCRE"/>
    <x v="22"/>
    <s v="N"/>
    <x v="1"/>
    <n v="68773014"/>
    <x v="79"/>
    <s v="S"/>
    <s v="S"/>
    <s v="S"/>
    <s v="N"/>
    <s v="N"/>
    <s v=" 2G"/>
    <s v=" 3G"/>
    <s v=" 4G"/>
    <s v=""/>
    <s v=""/>
    <x v="0"/>
  </r>
  <r>
    <x v="0"/>
    <n v="68"/>
    <s v="SANTANDER"/>
    <n v="68081"/>
    <s v="BARRANCABERMEJA"/>
    <x v="5"/>
    <s v="S"/>
    <x v="0"/>
    <n v="68081000"/>
    <x v="6"/>
    <s v="S"/>
    <s v="S"/>
    <s v="S"/>
    <s v="N"/>
    <s v="N"/>
    <s v=" 2G"/>
    <s v=" 3G"/>
    <s v=" 4G"/>
    <s v=""/>
    <s v=""/>
    <x v="0"/>
  </r>
  <r>
    <x v="1"/>
    <n v="68"/>
    <s v="SANTANDER"/>
    <n v="68547"/>
    <s v="PIEDECUESTA"/>
    <x v="1"/>
    <s v="N"/>
    <x v="1"/>
    <n v="68547016"/>
    <x v="80"/>
    <s v="S"/>
    <s v="S"/>
    <s v="S"/>
    <s v="N"/>
    <s v="N"/>
    <s v=" 2G"/>
    <s v=" 3G"/>
    <s v=" 4G"/>
    <s v=""/>
    <s v=""/>
    <x v="0"/>
  </r>
  <r>
    <x v="0"/>
    <n v="68"/>
    <s v="SANTANDER"/>
    <n v="68689"/>
    <s v="SAN VICENTE DE CHUCURÃ"/>
    <x v="44"/>
    <s v="N"/>
    <x v="1"/>
    <n v="68689028"/>
    <x v="81"/>
    <s v="S"/>
    <s v="S"/>
    <s v="S"/>
    <s v="N"/>
    <s v="N"/>
    <s v=" 2G"/>
    <s v=" 3G"/>
    <s v=" 4G"/>
    <s v=""/>
    <s v=""/>
    <x v="0"/>
  </r>
  <r>
    <x v="0"/>
    <n v="68"/>
    <s v="SANTANDER"/>
    <n v="68190"/>
    <s v="CIMITARRA"/>
    <x v="15"/>
    <s v="N"/>
    <x v="1"/>
    <n v="68190023"/>
    <x v="82"/>
    <s v="S"/>
    <s v="S"/>
    <s v="N"/>
    <s v="N"/>
    <s v="N"/>
    <s v=" 2G"/>
    <s v=" 3G"/>
    <s v=""/>
    <s v=""/>
    <s v=""/>
    <x v="2"/>
  </r>
  <r>
    <x v="0"/>
    <n v="68"/>
    <s v="SANTANDER"/>
    <n v="68051"/>
    <s v="ARATOCA"/>
    <x v="49"/>
    <s v="N"/>
    <x v="1"/>
    <n v="68051001"/>
    <x v="83"/>
    <s v="S"/>
    <s v="S"/>
    <s v="S"/>
    <s v="N"/>
    <s v="N"/>
    <s v=" 2G"/>
    <s v=" 3G"/>
    <s v=" 4G"/>
    <s v=""/>
    <s v=""/>
    <x v="0"/>
  </r>
  <r>
    <x v="2"/>
    <n v="68"/>
    <s v="SANTANDER"/>
    <n v="68250"/>
    <s v="EL PEÃ‘Ã“N"/>
    <x v="50"/>
    <s v="N"/>
    <x v="1"/>
    <n v="68250003"/>
    <x v="84"/>
    <s v="N"/>
    <s v="N"/>
    <s v="S"/>
    <s v="N"/>
    <s v="N"/>
    <s v=""/>
    <s v=""/>
    <s v=" 4G"/>
    <s v=""/>
    <s v=""/>
    <x v="3"/>
  </r>
  <r>
    <x v="1"/>
    <n v="68"/>
    <s v="SANTANDER"/>
    <n v="68081"/>
    <s v="BARRANCABERMEJA"/>
    <x v="5"/>
    <s v="N"/>
    <x v="1"/>
    <n v="68081010"/>
    <x v="85"/>
    <s v="S"/>
    <s v="N"/>
    <s v="N"/>
    <s v="N"/>
    <s v="N"/>
    <s v=" 2G"/>
    <s v=""/>
    <s v=""/>
    <s v=""/>
    <s v=""/>
    <x v="5"/>
  </r>
  <r>
    <x v="2"/>
    <n v="68"/>
    <s v="SANTANDER"/>
    <n v="68245"/>
    <s v="EL GUACAMAYO"/>
    <x v="51"/>
    <s v="S"/>
    <x v="0"/>
    <n v="68245000"/>
    <x v="86"/>
    <s v="N"/>
    <s v="S"/>
    <s v="N"/>
    <s v="N"/>
    <s v="N"/>
    <s v=""/>
    <s v=" 3G"/>
    <s v=""/>
    <s v=""/>
    <s v=""/>
    <x v="4"/>
  </r>
  <r>
    <x v="1"/>
    <n v="68"/>
    <s v="SANTANDER"/>
    <n v="68081"/>
    <s v="BARRANCABERMEJA"/>
    <x v="5"/>
    <s v="S"/>
    <x v="0"/>
    <n v="68081000"/>
    <x v="6"/>
    <s v="S"/>
    <s v="S"/>
    <s v="S"/>
    <s v="N"/>
    <s v="N"/>
    <s v=" 2G"/>
    <s v=" 3G"/>
    <s v=" 4G"/>
    <s v=""/>
    <s v=""/>
    <x v="0"/>
  </r>
  <r>
    <x v="0"/>
    <n v="68"/>
    <s v="SANTANDER"/>
    <n v="68276"/>
    <s v="FLORIDABLANCA"/>
    <x v="4"/>
    <s v="N"/>
    <x v="1"/>
    <n v="68276013"/>
    <x v="87"/>
    <s v="S"/>
    <s v="S"/>
    <s v="S"/>
    <s v="N"/>
    <s v="N"/>
    <s v=" 2G"/>
    <s v=" 3G"/>
    <s v=" 4G"/>
    <s v=""/>
    <s v=""/>
    <x v="0"/>
  </r>
  <r>
    <x v="2"/>
    <n v="68"/>
    <s v="SANTANDER"/>
    <n v="68101"/>
    <s v="BOLÃVAR"/>
    <x v="41"/>
    <s v="N"/>
    <x v="1"/>
    <n v="68101002"/>
    <x v="88"/>
    <s v="N"/>
    <s v="N"/>
    <s v="S"/>
    <s v="N"/>
    <s v="N"/>
    <s v=""/>
    <s v=""/>
    <s v=" 4G"/>
    <s v=""/>
    <s v=""/>
    <x v="3"/>
  </r>
  <r>
    <x v="3"/>
    <n v="68"/>
    <s v="SANTANDER"/>
    <n v="68720"/>
    <s v="SANTA HELENA DEL OPÃ“N"/>
    <x v="52"/>
    <s v="S"/>
    <x v="0"/>
    <n v="68720000"/>
    <x v="89"/>
    <s v="S"/>
    <s v="S"/>
    <s v="S"/>
    <s v="N"/>
    <s v="N"/>
    <s v=" 2G"/>
    <s v=" 3G"/>
    <s v=" 4G"/>
    <s v=""/>
    <s v=""/>
    <x v="0"/>
  </r>
  <r>
    <x v="0"/>
    <n v="68"/>
    <s v="SANTANDER"/>
    <n v="68872"/>
    <s v="VILLANUEVA"/>
    <x v="53"/>
    <s v="S"/>
    <x v="0"/>
    <n v="68872000"/>
    <x v="90"/>
    <s v="S"/>
    <s v="S"/>
    <s v="S"/>
    <s v="N"/>
    <s v="N"/>
    <s v=" 2G"/>
    <s v=" 3G"/>
    <s v=" 4G"/>
    <s v=""/>
    <s v=""/>
    <x v="0"/>
  </r>
  <r>
    <x v="0"/>
    <n v="68"/>
    <s v="SANTANDER"/>
    <n v="68377"/>
    <s v="LA BELLEZA"/>
    <x v="54"/>
    <s v="N"/>
    <x v="1"/>
    <n v="68377001"/>
    <x v="91"/>
    <s v="S"/>
    <s v="S"/>
    <s v="S"/>
    <s v="N"/>
    <s v="N"/>
    <s v=" 2G"/>
    <s v=" 3G"/>
    <s v=" 4G"/>
    <s v=""/>
    <s v=""/>
    <x v="0"/>
  </r>
  <r>
    <x v="1"/>
    <n v="68"/>
    <s v="SANTANDER"/>
    <n v="68179"/>
    <s v="CHIPATÃ"/>
    <x v="55"/>
    <s v="S"/>
    <x v="0"/>
    <n v="68179000"/>
    <x v="92"/>
    <s v="N"/>
    <s v="N"/>
    <s v="S"/>
    <s v="N"/>
    <s v="N"/>
    <s v=""/>
    <s v=""/>
    <s v=" 4G"/>
    <s v=""/>
    <s v=""/>
    <x v="3"/>
  </r>
  <r>
    <x v="2"/>
    <n v="68"/>
    <s v="SANTANDER"/>
    <n v="68522"/>
    <s v="PALMAR"/>
    <x v="37"/>
    <s v="S"/>
    <x v="0"/>
    <n v="68522000"/>
    <x v="52"/>
    <s v="N"/>
    <s v="S"/>
    <s v="N"/>
    <s v="N"/>
    <s v="N"/>
    <s v=""/>
    <s v=" 3G"/>
    <s v=""/>
    <s v=""/>
    <s v=""/>
    <x v="4"/>
  </r>
  <r>
    <x v="2"/>
    <n v="68"/>
    <s v="SANTANDER"/>
    <n v="68872"/>
    <s v="VILLANUEVA"/>
    <x v="53"/>
    <s v="S"/>
    <x v="0"/>
    <n v="68872000"/>
    <x v="90"/>
    <s v="N"/>
    <s v="S"/>
    <s v="S"/>
    <s v="N"/>
    <s v="N"/>
    <s v=""/>
    <s v=" 3G"/>
    <s v=" 4G"/>
    <s v=""/>
    <s v=""/>
    <x v="1"/>
  </r>
  <r>
    <x v="3"/>
    <n v="68"/>
    <s v="SANTANDER"/>
    <n v="68502"/>
    <s v="ONZAGA"/>
    <x v="2"/>
    <s v="S"/>
    <x v="0"/>
    <n v="68502000"/>
    <x v="93"/>
    <s v="S"/>
    <s v="S"/>
    <s v="S"/>
    <s v="N"/>
    <s v="N"/>
    <s v=" 2G"/>
    <s v=" 3G"/>
    <s v=" 4G"/>
    <s v=""/>
    <s v=""/>
    <x v="0"/>
  </r>
  <r>
    <x v="0"/>
    <n v="68"/>
    <s v="SANTANDER"/>
    <n v="68370"/>
    <s v="JORDÃN"/>
    <x v="56"/>
    <s v="S"/>
    <x v="0"/>
    <n v="68370000"/>
    <x v="94"/>
    <s v="S"/>
    <s v="S"/>
    <s v="S"/>
    <s v="N"/>
    <s v="N"/>
    <s v=" 2G"/>
    <s v=" 3G"/>
    <s v=" 4G"/>
    <s v=""/>
    <s v=""/>
    <x v="0"/>
  </r>
  <r>
    <x v="3"/>
    <n v="68"/>
    <s v="SANTANDER"/>
    <n v="68121"/>
    <s v="CABRERA"/>
    <x v="57"/>
    <s v="S"/>
    <x v="0"/>
    <n v="68121000"/>
    <x v="95"/>
    <s v="S"/>
    <s v="S"/>
    <s v="S"/>
    <s v="N"/>
    <s v="N"/>
    <s v=" 2G"/>
    <s v=" 3G"/>
    <s v=" 4G"/>
    <s v=""/>
    <s v=""/>
    <x v="0"/>
  </r>
  <r>
    <x v="2"/>
    <n v="68"/>
    <s v="SANTANDER"/>
    <n v="68077"/>
    <s v="BARBOSA"/>
    <x v="20"/>
    <s v="S"/>
    <x v="0"/>
    <n v="68077000"/>
    <x v="96"/>
    <s v="N"/>
    <s v="S"/>
    <s v="S"/>
    <s v="N"/>
    <s v="N"/>
    <s v=""/>
    <s v=" 3G"/>
    <s v=" 4G"/>
    <s v=""/>
    <s v=""/>
    <x v="1"/>
  </r>
  <r>
    <x v="0"/>
    <n v="68"/>
    <s v="SANTANDER"/>
    <n v="68001"/>
    <s v="BUCARAMANGA"/>
    <x v="3"/>
    <s v="N"/>
    <x v="1"/>
    <n v="68001016"/>
    <x v="97"/>
    <s v="S"/>
    <s v="S"/>
    <s v="S"/>
    <s v="N"/>
    <s v="N"/>
    <s v=" 2G"/>
    <s v=" 3G"/>
    <s v=" 4G"/>
    <s v=""/>
    <s v=""/>
    <x v="0"/>
  </r>
  <r>
    <x v="0"/>
    <n v="68"/>
    <s v="SANTANDER"/>
    <n v="68669"/>
    <s v="SAN ANDRÃ‰S"/>
    <x v="58"/>
    <s v="S"/>
    <x v="0"/>
    <n v="68669000"/>
    <x v="98"/>
    <s v="S"/>
    <s v="S"/>
    <s v="S"/>
    <s v="N"/>
    <s v="N"/>
    <s v=" 2G"/>
    <s v=" 3G"/>
    <s v=" 4G"/>
    <s v=""/>
    <s v=""/>
    <x v="0"/>
  </r>
  <r>
    <x v="0"/>
    <n v="68"/>
    <s v="SANTANDER"/>
    <n v="68745"/>
    <s v="SIMACOTA"/>
    <x v="33"/>
    <s v="S"/>
    <x v="0"/>
    <n v="68745000"/>
    <x v="99"/>
    <s v="S"/>
    <s v="S"/>
    <s v="S"/>
    <s v="N"/>
    <s v="N"/>
    <s v=" 2G"/>
    <s v=" 3G"/>
    <s v=" 4G"/>
    <s v=""/>
    <s v=""/>
    <x v="0"/>
  </r>
  <r>
    <x v="1"/>
    <n v="68"/>
    <s v="SANTANDER"/>
    <n v="68820"/>
    <s v="TONA"/>
    <x v="17"/>
    <s v="N"/>
    <x v="1"/>
    <n v="68820002"/>
    <x v="100"/>
    <s v="S"/>
    <s v="S"/>
    <s v="S"/>
    <s v="N"/>
    <s v="N"/>
    <s v=" 2G"/>
    <s v=" 3G"/>
    <s v=" 4G"/>
    <s v=""/>
    <s v=""/>
    <x v="0"/>
  </r>
  <r>
    <x v="3"/>
    <n v="68"/>
    <s v="SANTANDER"/>
    <n v="68327"/>
    <s v="GÃœEPSA"/>
    <x v="59"/>
    <s v="S"/>
    <x v="0"/>
    <n v="68327000"/>
    <x v="101"/>
    <s v="N"/>
    <s v="S"/>
    <s v="S"/>
    <s v="N"/>
    <s v="N"/>
    <s v=""/>
    <s v=" 3G"/>
    <s v=" 4G"/>
    <s v=""/>
    <s v=""/>
    <x v="1"/>
  </r>
  <r>
    <x v="1"/>
    <n v="68"/>
    <s v="SANTANDER"/>
    <n v="68547"/>
    <s v="PIEDECUESTA"/>
    <x v="1"/>
    <s v="N"/>
    <x v="1"/>
    <n v="68547010"/>
    <x v="102"/>
    <s v="N"/>
    <s v="S"/>
    <s v="S"/>
    <s v="N"/>
    <s v="N"/>
    <s v=""/>
    <s v=" 3G"/>
    <s v=" 4G"/>
    <s v=""/>
    <s v=""/>
    <x v="1"/>
  </r>
  <r>
    <x v="1"/>
    <n v="68"/>
    <s v="SANTANDER"/>
    <n v="68167"/>
    <s v="CHARALÃ"/>
    <x v="26"/>
    <s v="S"/>
    <x v="0"/>
    <n v="68167000"/>
    <x v="33"/>
    <s v="S"/>
    <s v="S"/>
    <s v="S"/>
    <s v="N"/>
    <s v="N"/>
    <s v=" 2G"/>
    <s v=" 3G"/>
    <s v=" 4G"/>
    <s v=""/>
    <s v=""/>
    <x v="0"/>
  </r>
  <r>
    <x v="3"/>
    <n v="68"/>
    <s v="SANTANDER"/>
    <n v="68235"/>
    <s v="EL CARMEN DE CHUCURÃ"/>
    <x v="60"/>
    <s v="S"/>
    <x v="0"/>
    <n v="68235000"/>
    <x v="103"/>
    <s v="N"/>
    <s v="S"/>
    <s v="S"/>
    <s v="N"/>
    <s v="N"/>
    <s v=""/>
    <s v=" 3G"/>
    <s v=" 4G"/>
    <s v=""/>
    <s v=""/>
    <x v="1"/>
  </r>
  <r>
    <x v="1"/>
    <n v="68"/>
    <s v="SANTANDER"/>
    <n v="68211"/>
    <s v="CONTRATACIÃ“N"/>
    <x v="61"/>
    <s v="S"/>
    <x v="0"/>
    <n v="68211000"/>
    <x v="104"/>
    <s v="N"/>
    <s v="N"/>
    <s v="S"/>
    <s v="N"/>
    <s v="N"/>
    <s v=""/>
    <s v=""/>
    <s v=" 4G"/>
    <s v=""/>
    <s v=""/>
    <x v="3"/>
  </r>
  <r>
    <x v="1"/>
    <n v="68"/>
    <s v="SANTANDER"/>
    <n v="68051"/>
    <s v="ARATOCA"/>
    <x v="49"/>
    <s v="S"/>
    <x v="0"/>
    <n v="68051000"/>
    <x v="74"/>
    <s v="N"/>
    <s v="S"/>
    <s v="S"/>
    <s v="N"/>
    <s v="N"/>
    <s v=""/>
    <s v=" 3G"/>
    <s v=" 4G"/>
    <s v=""/>
    <s v=""/>
    <x v="1"/>
  </r>
  <r>
    <x v="0"/>
    <n v="68"/>
    <s v="SANTANDER"/>
    <n v="68327"/>
    <s v="GÃœEPSA"/>
    <x v="59"/>
    <s v="S"/>
    <x v="0"/>
    <n v="68327000"/>
    <x v="101"/>
    <s v="S"/>
    <s v="S"/>
    <s v="S"/>
    <s v="N"/>
    <s v="N"/>
    <s v=" 2G"/>
    <s v=" 3G"/>
    <s v=" 4G"/>
    <s v=""/>
    <s v=""/>
    <x v="0"/>
  </r>
  <r>
    <x v="1"/>
    <n v="68"/>
    <s v="SANTANDER"/>
    <n v="68745"/>
    <s v="SIMACOTA"/>
    <x v="33"/>
    <s v="S"/>
    <x v="0"/>
    <n v="68745000"/>
    <x v="99"/>
    <s v="S"/>
    <s v="S"/>
    <s v="S"/>
    <s v="N"/>
    <s v="N"/>
    <s v=" 2G"/>
    <s v=" 3G"/>
    <s v=" 4G"/>
    <s v=""/>
    <s v=""/>
    <x v="0"/>
  </r>
  <r>
    <x v="3"/>
    <n v="68"/>
    <s v="SANTANDER"/>
    <n v="68575"/>
    <s v="PUERTO WILCHES"/>
    <x v="31"/>
    <s v="S"/>
    <x v="0"/>
    <n v="68575000"/>
    <x v="58"/>
    <s v="N"/>
    <s v="S"/>
    <s v="S"/>
    <s v="N"/>
    <s v="N"/>
    <s v=""/>
    <s v=" 3G"/>
    <s v=" 4G"/>
    <s v=""/>
    <s v=""/>
    <x v="1"/>
  </r>
  <r>
    <x v="0"/>
    <n v="68"/>
    <s v="SANTANDER"/>
    <n v="68160"/>
    <s v="CEPITÃ"/>
    <x v="6"/>
    <s v="S"/>
    <x v="0"/>
    <n v="68160000"/>
    <x v="7"/>
    <s v="S"/>
    <s v="S"/>
    <s v="S"/>
    <s v="N"/>
    <s v="N"/>
    <s v=" 2G"/>
    <s v=" 3G"/>
    <s v=" 4G"/>
    <s v=""/>
    <s v=""/>
    <x v="0"/>
  </r>
  <r>
    <x v="0"/>
    <n v="68"/>
    <s v="SANTANDER"/>
    <n v="68147"/>
    <s v="CAPITANEJO"/>
    <x v="62"/>
    <s v="S"/>
    <x v="0"/>
    <n v="68147000"/>
    <x v="105"/>
    <s v="S"/>
    <s v="S"/>
    <s v="S"/>
    <s v="N"/>
    <s v="N"/>
    <s v=" 2G"/>
    <s v=" 3G"/>
    <s v=" 4G"/>
    <s v=""/>
    <s v=""/>
    <x v="0"/>
  </r>
  <r>
    <x v="3"/>
    <n v="68"/>
    <s v="SANTANDER"/>
    <n v="68895"/>
    <s v="ZAPATOCA"/>
    <x v="48"/>
    <s v="S"/>
    <x v="0"/>
    <n v="68895000"/>
    <x v="70"/>
    <s v="N"/>
    <s v="S"/>
    <s v="S"/>
    <s v="N"/>
    <s v="N"/>
    <s v=""/>
    <s v=" 3G"/>
    <s v=" 4G"/>
    <s v=""/>
    <s v=""/>
    <x v="1"/>
  </r>
  <r>
    <x v="2"/>
    <n v="68"/>
    <s v="SANTANDER"/>
    <n v="68370"/>
    <s v="JORDÃN"/>
    <x v="56"/>
    <s v="S"/>
    <x v="0"/>
    <n v="68370000"/>
    <x v="94"/>
    <s v="N"/>
    <s v="S"/>
    <s v="S"/>
    <s v="N"/>
    <s v="N"/>
    <s v=""/>
    <s v=" 3G"/>
    <s v=" 4G"/>
    <s v=""/>
    <s v=""/>
    <x v="1"/>
  </r>
  <r>
    <x v="1"/>
    <n v="68"/>
    <s v="SANTANDER"/>
    <n v="68081"/>
    <s v="BARRANCABERMEJA"/>
    <x v="5"/>
    <s v="N"/>
    <x v="1"/>
    <n v="68081016"/>
    <x v="106"/>
    <s v="N"/>
    <s v="S"/>
    <s v="S"/>
    <s v="N"/>
    <s v="N"/>
    <s v=""/>
    <s v=" 3G"/>
    <s v=" 4G"/>
    <s v=""/>
    <s v=""/>
    <x v="1"/>
  </r>
  <r>
    <x v="1"/>
    <n v="68"/>
    <s v="SANTANDER"/>
    <n v="68549"/>
    <s v="PINCHOTE"/>
    <x v="23"/>
    <s v="N"/>
    <x v="1"/>
    <n v="68549003"/>
    <x v="107"/>
    <s v="N"/>
    <s v="S"/>
    <s v="S"/>
    <s v="N"/>
    <s v="N"/>
    <s v=""/>
    <s v=" 3G"/>
    <s v=" 4G"/>
    <s v=""/>
    <s v=""/>
    <x v="1"/>
  </r>
  <r>
    <x v="3"/>
    <n v="68"/>
    <s v="SANTANDER"/>
    <n v="68615"/>
    <s v="RIONEGRO"/>
    <x v="21"/>
    <s v="N"/>
    <x v="1"/>
    <n v="68615012"/>
    <x v="108"/>
    <s v="N"/>
    <s v="N"/>
    <s v="S"/>
    <s v="N"/>
    <s v="N"/>
    <s v=""/>
    <s v=""/>
    <s v=" 4G"/>
    <s v=""/>
    <s v=""/>
    <x v="3"/>
  </r>
  <r>
    <x v="0"/>
    <n v="68"/>
    <s v="SANTANDER"/>
    <n v="68572"/>
    <s v="PUENTE NACIONAL"/>
    <x v="18"/>
    <s v="N"/>
    <x v="1"/>
    <n v="68572002"/>
    <x v="109"/>
    <s v="S"/>
    <s v="S"/>
    <s v="S"/>
    <s v="N"/>
    <s v="N"/>
    <s v=" 2G"/>
    <s v=" 3G"/>
    <s v=" 4G"/>
    <s v=""/>
    <s v=""/>
    <x v="0"/>
  </r>
  <r>
    <x v="0"/>
    <n v="68"/>
    <s v="SANTANDER"/>
    <n v="68298"/>
    <s v="GAMBITA"/>
    <x v="19"/>
    <s v="N"/>
    <x v="1"/>
    <n v="68298002"/>
    <x v="110"/>
    <s v="S"/>
    <s v="S"/>
    <s v="S"/>
    <s v="N"/>
    <s v="N"/>
    <s v=" 2G"/>
    <s v=" 3G"/>
    <s v=" 4G"/>
    <s v=""/>
    <s v=""/>
    <x v="0"/>
  </r>
  <r>
    <x v="0"/>
    <n v="68"/>
    <s v="SANTANDER"/>
    <n v="68190"/>
    <s v="CIMITARRA"/>
    <x v="15"/>
    <s v="N"/>
    <x v="1"/>
    <n v="68190004"/>
    <x v="111"/>
    <s v="S"/>
    <s v="S"/>
    <s v="S"/>
    <s v="N"/>
    <s v="N"/>
    <s v=" 2G"/>
    <s v=" 3G"/>
    <s v=" 4G"/>
    <s v=""/>
    <s v=""/>
    <x v="0"/>
  </r>
  <r>
    <x v="2"/>
    <n v="68"/>
    <s v="SANTANDER"/>
    <n v="68152"/>
    <s v="CARCASÃ"/>
    <x v="12"/>
    <s v="S"/>
    <x v="0"/>
    <n v="68152000"/>
    <x v="15"/>
    <s v="N"/>
    <s v="S"/>
    <s v="N"/>
    <s v="N"/>
    <s v="N"/>
    <s v=""/>
    <s v=" 3G"/>
    <s v=""/>
    <s v=""/>
    <s v=""/>
    <x v="4"/>
  </r>
  <r>
    <x v="3"/>
    <n v="68"/>
    <s v="SANTANDER"/>
    <n v="68432"/>
    <s v="MÃLAGA"/>
    <x v="63"/>
    <s v="S"/>
    <x v="0"/>
    <n v="68432000"/>
    <x v="112"/>
    <s v="N"/>
    <s v="S"/>
    <s v="S"/>
    <s v="N"/>
    <s v="N"/>
    <s v=""/>
    <s v=" 3G"/>
    <s v=" 4G"/>
    <s v=""/>
    <s v=""/>
    <x v="1"/>
  </r>
  <r>
    <x v="1"/>
    <n v="68"/>
    <s v="SANTANDER"/>
    <n v="68298"/>
    <s v="GAMBITA"/>
    <x v="19"/>
    <s v="S"/>
    <x v="0"/>
    <n v="68298000"/>
    <x v="25"/>
    <s v="N"/>
    <s v="S"/>
    <s v="N"/>
    <s v="N"/>
    <s v="N"/>
    <s v=""/>
    <s v=" 3G"/>
    <s v=""/>
    <s v=""/>
    <s v=""/>
    <x v="4"/>
  </r>
  <r>
    <x v="0"/>
    <n v="68"/>
    <s v="SANTANDER"/>
    <n v="68211"/>
    <s v="CONTRATACIÃ“N"/>
    <x v="61"/>
    <s v="N"/>
    <x v="1"/>
    <n v="68211001"/>
    <x v="113"/>
    <s v="S"/>
    <s v="S"/>
    <s v="N"/>
    <s v="N"/>
    <s v="N"/>
    <s v=" 2G"/>
    <s v=" 3G"/>
    <s v=""/>
    <s v=""/>
    <s v=""/>
    <x v="2"/>
  </r>
  <r>
    <x v="3"/>
    <n v="68"/>
    <s v="SANTANDER"/>
    <n v="68385"/>
    <s v="LANDÃZURI"/>
    <x v="64"/>
    <s v="N"/>
    <x v="1"/>
    <n v="68385008"/>
    <x v="114"/>
    <s v="N"/>
    <s v="N"/>
    <s v="S"/>
    <s v="N"/>
    <s v="N"/>
    <s v=""/>
    <s v=""/>
    <s v=" 4G"/>
    <s v=""/>
    <s v=""/>
    <x v="3"/>
  </r>
  <r>
    <x v="0"/>
    <n v="68"/>
    <s v="SANTANDER"/>
    <n v="68190"/>
    <s v="CIMITARRA"/>
    <x v="15"/>
    <s v="N"/>
    <x v="1"/>
    <n v="68190028"/>
    <x v="115"/>
    <s v="S"/>
    <s v="S"/>
    <s v="N"/>
    <s v="N"/>
    <s v="N"/>
    <s v=" 2G"/>
    <s v=" 3G"/>
    <s v=""/>
    <s v=""/>
    <s v=""/>
    <x v="2"/>
  </r>
  <r>
    <x v="1"/>
    <n v="68"/>
    <s v="SANTANDER"/>
    <n v="68615"/>
    <s v="RIONEGRO"/>
    <x v="21"/>
    <s v="N"/>
    <x v="1"/>
    <n v="68615031"/>
    <x v="116"/>
    <s v="S"/>
    <s v="S"/>
    <s v="N"/>
    <s v="N"/>
    <s v="N"/>
    <s v=" 2G"/>
    <s v=" 3G"/>
    <s v=""/>
    <s v=""/>
    <s v=""/>
    <x v="2"/>
  </r>
  <r>
    <x v="0"/>
    <n v="68"/>
    <s v="SANTANDER"/>
    <n v="68081"/>
    <s v="BARRANCABERMEJA"/>
    <x v="5"/>
    <s v="N"/>
    <x v="1"/>
    <n v="68081034"/>
    <x v="117"/>
    <s v="S"/>
    <s v="S"/>
    <s v="S"/>
    <s v="N"/>
    <s v="N"/>
    <s v=" 2G"/>
    <s v=" 3G"/>
    <s v=" 4G"/>
    <s v=""/>
    <s v=""/>
    <x v="0"/>
  </r>
  <r>
    <x v="3"/>
    <n v="68"/>
    <s v="SANTANDER"/>
    <n v="68669"/>
    <s v="SAN ANDRÃ‰S"/>
    <x v="58"/>
    <s v="S"/>
    <x v="0"/>
    <n v="68669000"/>
    <x v="98"/>
    <s v="S"/>
    <s v="S"/>
    <s v="S"/>
    <s v="N"/>
    <s v="N"/>
    <s v=" 2G"/>
    <s v=" 3G"/>
    <s v=" 4G"/>
    <s v=""/>
    <s v=""/>
    <x v="0"/>
  </r>
  <r>
    <x v="0"/>
    <n v="68"/>
    <s v="SANTANDER"/>
    <n v="68020"/>
    <s v="ALBANIA"/>
    <x v="39"/>
    <s v="N"/>
    <x v="1"/>
    <n v="68020003"/>
    <x v="118"/>
    <s v="S"/>
    <s v="S"/>
    <s v="S"/>
    <s v="N"/>
    <s v="N"/>
    <s v=" 2G"/>
    <s v=" 3G"/>
    <s v=" 4G"/>
    <s v=""/>
    <s v=""/>
    <x v="0"/>
  </r>
  <r>
    <x v="0"/>
    <n v="68"/>
    <s v="SANTANDER"/>
    <n v="68575"/>
    <s v="PUERTO WILCHES"/>
    <x v="31"/>
    <s v="N"/>
    <x v="1"/>
    <n v="68575015"/>
    <x v="119"/>
    <s v="S"/>
    <s v="S"/>
    <s v="S"/>
    <s v="N"/>
    <s v="N"/>
    <s v=" 2G"/>
    <s v=" 3G"/>
    <s v=" 4G"/>
    <s v=""/>
    <s v=""/>
    <x v="0"/>
  </r>
  <r>
    <x v="0"/>
    <n v="68"/>
    <s v="SANTANDER"/>
    <n v="68547"/>
    <s v="PIEDECUESTA"/>
    <x v="1"/>
    <s v="N"/>
    <x v="1"/>
    <n v="68547024"/>
    <x v="120"/>
    <s v="S"/>
    <s v="S"/>
    <s v="S"/>
    <s v="N"/>
    <s v="N"/>
    <s v=" 2G"/>
    <s v=" 3G"/>
    <s v=" 4G"/>
    <s v=""/>
    <s v=""/>
    <x v="0"/>
  </r>
  <r>
    <x v="2"/>
    <n v="68"/>
    <s v="SANTANDER"/>
    <n v="68229"/>
    <s v="CURITÃ"/>
    <x v="35"/>
    <s v="S"/>
    <x v="0"/>
    <n v="68229000"/>
    <x v="48"/>
    <s v="N"/>
    <s v="S"/>
    <s v="S"/>
    <s v="N"/>
    <s v="N"/>
    <s v=""/>
    <s v=" 3G"/>
    <s v=" 4G"/>
    <s v=""/>
    <s v=""/>
    <x v="1"/>
  </r>
  <r>
    <x v="1"/>
    <n v="68"/>
    <s v="SANTANDER"/>
    <n v="68468"/>
    <s v="MOLAGAVITA"/>
    <x v="65"/>
    <s v="S"/>
    <x v="0"/>
    <n v="68468000"/>
    <x v="121"/>
    <s v="S"/>
    <s v="S"/>
    <s v="S"/>
    <s v="N"/>
    <s v="N"/>
    <s v=" 2G"/>
    <s v=" 3G"/>
    <s v=" 4G"/>
    <s v=""/>
    <s v=""/>
    <x v="0"/>
  </r>
  <r>
    <x v="3"/>
    <n v="68"/>
    <s v="SANTANDER"/>
    <n v="68444"/>
    <s v="MATANZA"/>
    <x v="27"/>
    <s v="S"/>
    <x v="0"/>
    <n v="68444000"/>
    <x v="34"/>
    <s v="S"/>
    <s v="S"/>
    <s v="S"/>
    <s v="N"/>
    <s v="N"/>
    <s v=" 2G"/>
    <s v=" 3G"/>
    <s v=" 4G"/>
    <s v=""/>
    <s v=""/>
    <x v="0"/>
  </r>
  <r>
    <x v="2"/>
    <n v="68"/>
    <s v="SANTANDER"/>
    <n v="68250"/>
    <s v="EL PEÃ‘Ã“N"/>
    <x v="50"/>
    <s v="S"/>
    <x v="0"/>
    <n v="68250000"/>
    <x v="122"/>
    <s v="N"/>
    <s v="S"/>
    <s v="N"/>
    <s v="N"/>
    <s v="N"/>
    <s v=""/>
    <s v=" 3G"/>
    <s v=""/>
    <s v=""/>
    <s v=""/>
    <x v="4"/>
  </r>
  <r>
    <x v="1"/>
    <n v="68"/>
    <s v="SANTANDER"/>
    <n v="68217"/>
    <s v="COROMORO"/>
    <x v="66"/>
    <s v="S"/>
    <x v="0"/>
    <n v="68217000"/>
    <x v="123"/>
    <s v="N"/>
    <s v="N"/>
    <s v="S"/>
    <s v="N"/>
    <s v="N"/>
    <s v=""/>
    <s v=""/>
    <s v=" 4G"/>
    <s v=""/>
    <s v=""/>
    <x v="3"/>
  </r>
  <r>
    <x v="0"/>
    <n v="68"/>
    <s v="SANTANDER"/>
    <n v="68190"/>
    <s v="CIMITARRA"/>
    <x v="15"/>
    <s v="N"/>
    <x v="1"/>
    <n v="68190018"/>
    <x v="124"/>
    <s v="S"/>
    <s v="S"/>
    <s v="S"/>
    <s v="N"/>
    <s v="N"/>
    <s v=" 2G"/>
    <s v=" 3G"/>
    <s v=" 4G"/>
    <s v=""/>
    <s v=""/>
    <x v="0"/>
  </r>
  <r>
    <x v="2"/>
    <n v="68"/>
    <s v="SANTANDER"/>
    <n v="68092"/>
    <s v="BETULIA"/>
    <x v="67"/>
    <s v="S"/>
    <x v="0"/>
    <n v="68092000"/>
    <x v="125"/>
    <s v="N"/>
    <s v="S"/>
    <s v="N"/>
    <s v="N"/>
    <s v="N"/>
    <s v=""/>
    <s v=" 3G"/>
    <s v=""/>
    <s v=""/>
    <s v=""/>
    <x v="4"/>
  </r>
  <r>
    <x v="2"/>
    <n v="68"/>
    <s v="SANTANDER"/>
    <n v="68745"/>
    <s v="SIMACOTA"/>
    <x v="33"/>
    <s v="S"/>
    <x v="0"/>
    <n v="68745000"/>
    <x v="99"/>
    <s v="N"/>
    <s v="S"/>
    <s v="S"/>
    <s v="N"/>
    <s v="N"/>
    <s v=""/>
    <s v=" 3G"/>
    <s v=" 4G"/>
    <s v=""/>
    <s v=""/>
    <x v="1"/>
  </r>
  <r>
    <x v="1"/>
    <n v="68"/>
    <s v="SANTANDER"/>
    <n v="68001"/>
    <s v="BUCARAMANGA"/>
    <x v="3"/>
    <s v="N"/>
    <x v="1"/>
    <n v="68001015"/>
    <x v="3"/>
    <s v="N"/>
    <s v="S"/>
    <s v="S"/>
    <s v="N"/>
    <s v="N"/>
    <s v=""/>
    <s v=" 3G"/>
    <s v=" 4G"/>
    <s v=""/>
    <s v=""/>
    <x v="1"/>
  </r>
  <r>
    <x v="0"/>
    <n v="68"/>
    <s v="SANTANDER"/>
    <n v="68320"/>
    <s v="GUADALUPE"/>
    <x v="68"/>
    <s v="S"/>
    <x v="0"/>
    <n v="68320000"/>
    <x v="126"/>
    <s v="S"/>
    <s v="S"/>
    <s v="S"/>
    <s v="N"/>
    <s v="N"/>
    <s v=" 2G"/>
    <s v=" 3G"/>
    <s v=" 4G"/>
    <s v=""/>
    <s v=""/>
    <x v="0"/>
  </r>
  <r>
    <x v="2"/>
    <n v="68"/>
    <s v="SANTANDER"/>
    <n v="68101"/>
    <s v="BOLÃVAR"/>
    <x v="41"/>
    <s v="S"/>
    <x v="0"/>
    <n v="68101000"/>
    <x v="72"/>
    <s v="N"/>
    <s v="S"/>
    <s v="S"/>
    <s v="N"/>
    <s v="N"/>
    <s v=""/>
    <s v=" 3G"/>
    <s v=" 4G"/>
    <s v=""/>
    <s v=""/>
    <x v="1"/>
  </r>
  <r>
    <x v="3"/>
    <n v="68"/>
    <s v="SANTANDER"/>
    <n v="68152"/>
    <s v="CARCASÃ"/>
    <x v="12"/>
    <s v="S"/>
    <x v="0"/>
    <n v="68152000"/>
    <x v="15"/>
    <s v="S"/>
    <s v="S"/>
    <s v="S"/>
    <s v="N"/>
    <s v="N"/>
    <s v=" 2G"/>
    <s v=" 3G"/>
    <s v=" 4G"/>
    <s v=""/>
    <s v=""/>
    <x v="0"/>
  </r>
  <r>
    <x v="2"/>
    <n v="68"/>
    <s v="SANTANDER"/>
    <n v="68322"/>
    <s v="GUAPOTÃ"/>
    <x v="69"/>
    <s v="S"/>
    <x v="0"/>
    <n v="68322000"/>
    <x v="127"/>
    <s v="N"/>
    <s v="S"/>
    <s v="N"/>
    <s v="N"/>
    <s v="N"/>
    <s v=""/>
    <s v=" 3G"/>
    <s v=""/>
    <s v=""/>
    <s v=""/>
    <x v="4"/>
  </r>
  <r>
    <x v="1"/>
    <n v="68"/>
    <s v="SANTANDER"/>
    <n v="68152"/>
    <s v="CARCASÃ"/>
    <x v="12"/>
    <s v="S"/>
    <x v="0"/>
    <n v="68152000"/>
    <x v="15"/>
    <s v="S"/>
    <s v="S"/>
    <s v="S"/>
    <s v="N"/>
    <s v="N"/>
    <s v=" 2G"/>
    <s v=" 3G"/>
    <s v=" 4G"/>
    <s v=""/>
    <s v=""/>
    <x v="0"/>
  </r>
  <r>
    <x v="0"/>
    <n v="68"/>
    <s v="SANTANDER"/>
    <n v="68020"/>
    <s v="ALBANIA"/>
    <x v="39"/>
    <s v="N"/>
    <x v="1"/>
    <n v="68020002"/>
    <x v="128"/>
    <s v="S"/>
    <s v="S"/>
    <s v="S"/>
    <s v="N"/>
    <s v="N"/>
    <s v=" 2G"/>
    <s v=" 3G"/>
    <s v=" 4G"/>
    <s v=""/>
    <s v=""/>
    <x v="0"/>
  </r>
  <r>
    <x v="0"/>
    <n v="68"/>
    <s v="SANTANDER"/>
    <n v="68101"/>
    <s v="BOLÃVAR"/>
    <x v="41"/>
    <s v="N"/>
    <x v="1"/>
    <n v="68101015"/>
    <x v="129"/>
    <s v="S"/>
    <s v="S"/>
    <s v="N"/>
    <s v="N"/>
    <s v="N"/>
    <s v=" 2G"/>
    <s v=" 3G"/>
    <s v=""/>
    <s v=""/>
    <s v=""/>
    <x v="2"/>
  </r>
  <r>
    <x v="1"/>
    <n v="68"/>
    <s v="SANTANDER"/>
    <n v="68522"/>
    <s v="PALMAR"/>
    <x v="37"/>
    <s v="S"/>
    <x v="0"/>
    <n v="68522000"/>
    <x v="52"/>
    <s v="N"/>
    <s v="N"/>
    <s v="S"/>
    <s v="N"/>
    <s v="N"/>
    <s v=""/>
    <s v=""/>
    <s v=" 4G"/>
    <s v=""/>
    <s v=""/>
    <x v="3"/>
  </r>
  <r>
    <x v="3"/>
    <n v="68"/>
    <s v="SANTANDER"/>
    <n v="68397"/>
    <s v="LA PAZ"/>
    <x v="13"/>
    <s v="S"/>
    <x v="0"/>
    <n v="68397000"/>
    <x v="16"/>
    <s v="S"/>
    <s v="S"/>
    <s v="N"/>
    <s v="N"/>
    <s v="N"/>
    <s v=" 2G"/>
    <s v=" 3G"/>
    <s v=""/>
    <s v=""/>
    <s v=""/>
    <x v="2"/>
  </r>
  <r>
    <x v="0"/>
    <n v="68"/>
    <s v="SANTANDER"/>
    <n v="68615"/>
    <s v="RIONEGRO"/>
    <x v="21"/>
    <s v="N"/>
    <x v="1"/>
    <n v="68615036"/>
    <x v="130"/>
    <s v="S"/>
    <s v="S"/>
    <s v="S"/>
    <s v="N"/>
    <s v="N"/>
    <s v=" 2G"/>
    <s v=" 3G"/>
    <s v=" 4G"/>
    <s v=""/>
    <s v=""/>
    <x v="0"/>
  </r>
  <r>
    <x v="1"/>
    <n v="68"/>
    <s v="SANTANDER"/>
    <n v="68615"/>
    <s v="RIONEGRO"/>
    <x v="21"/>
    <s v="N"/>
    <x v="1"/>
    <n v="68615027"/>
    <x v="131"/>
    <s v="S"/>
    <s v="S"/>
    <s v="N"/>
    <s v="N"/>
    <s v="N"/>
    <s v=" 2G"/>
    <s v=" 3G"/>
    <s v=""/>
    <s v=""/>
    <s v=""/>
    <x v="2"/>
  </r>
  <r>
    <x v="0"/>
    <n v="68"/>
    <s v="SANTANDER"/>
    <n v="68255"/>
    <s v="EL PLAYÃ“N"/>
    <x v="70"/>
    <s v="N"/>
    <x v="1"/>
    <n v="68255007"/>
    <x v="132"/>
    <s v="S"/>
    <s v="S"/>
    <s v="S"/>
    <s v="N"/>
    <s v="N"/>
    <s v=" 2G"/>
    <s v=" 3G"/>
    <s v=" 4G"/>
    <s v=""/>
    <s v=""/>
    <x v="0"/>
  </r>
  <r>
    <x v="1"/>
    <n v="68"/>
    <s v="SANTANDER"/>
    <n v="68079"/>
    <s v="BARICHARA"/>
    <x v="40"/>
    <s v="N"/>
    <x v="1"/>
    <n v="68079001"/>
    <x v="133"/>
    <s v="S"/>
    <s v="S"/>
    <s v="S"/>
    <s v="N"/>
    <s v="N"/>
    <s v=" 2G"/>
    <s v=" 3G"/>
    <s v=" 4G"/>
    <s v=""/>
    <s v=""/>
    <x v="0"/>
  </r>
  <r>
    <x v="1"/>
    <n v="68"/>
    <s v="SANTANDER"/>
    <n v="68324"/>
    <s v="GUAVATÃ"/>
    <x v="36"/>
    <s v="S"/>
    <x v="0"/>
    <n v="68324000"/>
    <x v="49"/>
    <s v="S"/>
    <s v="S"/>
    <s v="S"/>
    <s v="N"/>
    <s v="N"/>
    <s v=" 2G"/>
    <s v=" 3G"/>
    <s v=" 4G"/>
    <s v=""/>
    <s v=""/>
    <x v="0"/>
  </r>
  <r>
    <x v="0"/>
    <n v="68"/>
    <s v="SANTANDER"/>
    <n v="68575"/>
    <s v="PUERTO WILCHES"/>
    <x v="31"/>
    <s v="N"/>
    <x v="1"/>
    <n v="68575024"/>
    <x v="134"/>
    <s v="S"/>
    <s v="S"/>
    <s v="S"/>
    <s v="N"/>
    <s v="N"/>
    <s v=" 2G"/>
    <s v=" 3G"/>
    <s v=" 4G"/>
    <s v=""/>
    <s v=""/>
    <x v="0"/>
  </r>
  <r>
    <x v="2"/>
    <n v="68"/>
    <s v="SANTANDER"/>
    <n v="68081"/>
    <s v="BARRANCABERMEJA"/>
    <x v="5"/>
    <s v="S"/>
    <x v="0"/>
    <n v="68081000"/>
    <x v="6"/>
    <s v="N"/>
    <s v="S"/>
    <s v="S"/>
    <s v="N"/>
    <s v="N"/>
    <s v=""/>
    <s v=" 3G"/>
    <s v=" 4G"/>
    <s v=""/>
    <s v=""/>
    <x v="1"/>
  </r>
  <r>
    <x v="0"/>
    <n v="68"/>
    <s v="SANTANDER"/>
    <n v="68468"/>
    <s v="MOLAGAVITA"/>
    <x v="65"/>
    <s v="S"/>
    <x v="0"/>
    <n v="68468000"/>
    <x v="121"/>
    <s v="S"/>
    <s v="S"/>
    <s v="S"/>
    <s v="N"/>
    <s v="N"/>
    <s v=" 2G"/>
    <s v=" 3G"/>
    <s v=" 4G"/>
    <s v=""/>
    <s v=""/>
    <x v="0"/>
  </r>
  <r>
    <x v="0"/>
    <n v="68"/>
    <s v="SANTANDER"/>
    <n v="68377"/>
    <s v="LA BELLEZA"/>
    <x v="54"/>
    <s v="N"/>
    <x v="1"/>
    <n v="68377003"/>
    <x v="135"/>
    <s v="S"/>
    <s v="S"/>
    <s v="N"/>
    <s v="N"/>
    <s v="N"/>
    <s v=" 2G"/>
    <s v=" 3G"/>
    <s v=""/>
    <s v=""/>
    <s v=""/>
    <x v="2"/>
  </r>
  <r>
    <x v="3"/>
    <n v="68"/>
    <s v="SANTANDER"/>
    <n v="68322"/>
    <s v="GUAPOTÃ"/>
    <x v="69"/>
    <s v="S"/>
    <x v="0"/>
    <n v="68322000"/>
    <x v="127"/>
    <s v="S"/>
    <s v="S"/>
    <s v="N"/>
    <s v="N"/>
    <s v="N"/>
    <s v=" 2G"/>
    <s v=" 3G"/>
    <s v=""/>
    <s v=""/>
    <s v=""/>
    <x v="2"/>
  </r>
  <r>
    <x v="0"/>
    <n v="68"/>
    <s v="SANTANDER"/>
    <n v="68276"/>
    <s v="FLORIDABLANCA"/>
    <x v="4"/>
    <s v="N"/>
    <x v="1"/>
    <n v="68276022"/>
    <x v="136"/>
    <s v="S"/>
    <s v="S"/>
    <s v="S"/>
    <s v="N"/>
    <s v="N"/>
    <s v=" 2G"/>
    <s v=" 3G"/>
    <s v=" 4G"/>
    <s v=""/>
    <s v=""/>
    <x v="0"/>
  </r>
  <r>
    <x v="0"/>
    <n v="68"/>
    <s v="SANTANDER"/>
    <n v="68502"/>
    <s v="ONZAGA"/>
    <x v="2"/>
    <s v="S"/>
    <x v="0"/>
    <n v="68502000"/>
    <x v="93"/>
    <s v="S"/>
    <s v="S"/>
    <s v="S"/>
    <s v="N"/>
    <s v="N"/>
    <s v=" 2G"/>
    <s v=" 3G"/>
    <s v=" 4G"/>
    <s v=""/>
    <s v=""/>
    <x v="0"/>
  </r>
  <r>
    <x v="0"/>
    <n v="68"/>
    <s v="SANTANDER"/>
    <n v="68855"/>
    <s v="VALLE DE SAN JOSÃ‰"/>
    <x v="71"/>
    <s v="S"/>
    <x v="0"/>
    <n v="68855000"/>
    <x v="137"/>
    <s v="S"/>
    <s v="S"/>
    <s v="S"/>
    <s v="N"/>
    <s v="N"/>
    <s v=" 2G"/>
    <s v=" 3G"/>
    <s v=" 4G"/>
    <s v=""/>
    <s v=""/>
    <x v="0"/>
  </r>
  <r>
    <x v="2"/>
    <n v="68"/>
    <s v="SANTANDER"/>
    <n v="68217"/>
    <s v="COROMORO"/>
    <x v="66"/>
    <s v="S"/>
    <x v="0"/>
    <n v="68217000"/>
    <x v="123"/>
    <s v="N"/>
    <s v="S"/>
    <s v="N"/>
    <s v="N"/>
    <s v="N"/>
    <s v=""/>
    <s v=" 3G"/>
    <s v=""/>
    <s v=""/>
    <s v=""/>
    <x v="4"/>
  </r>
  <r>
    <x v="0"/>
    <n v="68"/>
    <s v="SANTANDER"/>
    <n v="68344"/>
    <s v="HATO"/>
    <x v="72"/>
    <s v="S"/>
    <x v="0"/>
    <n v="68344000"/>
    <x v="138"/>
    <s v="S"/>
    <s v="S"/>
    <s v="S"/>
    <s v="N"/>
    <s v="N"/>
    <s v=" 2G"/>
    <s v=" 3G"/>
    <s v=" 4G"/>
    <s v=""/>
    <s v=""/>
    <x v="0"/>
  </r>
  <r>
    <x v="1"/>
    <n v="68"/>
    <s v="SANTANDER"/>
    <n v="68895"/>
    <s v="ZAPATOCA"/>
    <x v="48"/>
    <s v="N"/>
    <x v="1"/>
    <n v="68895001"/>
    <x v="139"/>
    <s v="S"/>
    <s v="S"/>
    <s v="N"/>
    <s v="N"/>
    <s v="N"/>
    <s v=" 2G"/>
    <s v=" 3G"/>
    <s v=""/>
    <s v=""/>
    <s v=""/>
    <x v="2"/>
  </r>
  <r>
    <x v="0"/>
    <n v="68"/>
    <s v="SANTANDER"/>
    <n v="68867"/>
    <s v="VETAS"/>
    <x v="73"/>
    <s v="S"/>
    <x v="0"/>
    <n v="68867000"/>
    <x v="140"/>
    <s v="S"/>
    <s v="S"/>
    <s v="S"/>
    <s v="N"/>
    <s v="N"/>
    <s v=" 2G"/>
    <s v=" 3G"/>
    <s v=" 4G"/>
    <s v=""/>
    <s v=""/>
    <x v="0"/>
  </r>
  <r>
    <x v="0"/>
    <n v="68"/>
    <s v="SANTANDER"/>
    <n v="68575"/>
    <s v="PUERTO WILCHES"/>
    <x v="31"/>
    <s v="N"/>
    <x v="1"/>
    <n v="68575018"/>
    <x v="141"/>
    <s v="N"/>
    <s v="S"/>
    <s v="N"/>
    <s v="N"/>
    <s v="N"/>
    <s v=""/>
    <s v=" 3G"/>
    <s v=""/>
    <s v=""/>
    <s v=""/>
    <x v="4"/>
  </r>
  <r>
    <x v="0"/>
    <n v="68"/>
    <s v="SANTANDER"/>
    <n v="68250"/>
    <s v="EL PEÃ‘Ã“N"/>
    <x v="50"/>
    <s v="N"/>
    <x v="1"/>
    <n v="68250003"/>
    <x v="84"/>
    <s v="S"/>
    <s v="N"/>
    <s v="S"/>
    <s v="N"/>
    <s v="N"/>
    <s v=" 2G"/>
    <s v=""/>
    <s v=" 4G"/>
    <s v=""/>
    <s v=""/>
    <x v="6"/>
  </r>
  <r>
    <x v="0"/>
    <n v="68"/>
    <s v="SANTANDER"/>
    <n v="68211"/>
    <s v="CONTRATACIÃ“N"/>
    <x v="61"/>
    <s v="S"/>
    <x v="0"/>
    <n v="68211000"/>
    <x v="104"/>
    <s v="S"/>
    <s v="S"/>
    <s v="S"/>
    <s v="N"/>
    <s v="N"/>
    <s v=" 2G"/>
    <s v=" 3G"/>
    <s v=" 4G"/>
    <s v=""/>
    <s v=""/>
    <x v="0"/>
  </r>
  <r>
    <x v="3"/>
    <n v="68"/>
    <s v="SANTANDER"/>
    <n v="68573"/>
    <s v="PUERTO PARRA"/>
    <x v="9"/>
    <s v="S"/>
    <x v="0"/>
    <n v="68573000"/>
    <x v="11"/>
    <s v="S"/>
    <s v="S"/>
    <s v="S"/>
    <s v="N"/>
    <s v="N"/>
    <s v=" 2G"/>
    <s v=" 3G"/>
    <s v=" 4G"/>
    <s v=""/>
    <s v=""/>
    <x v="0"/>
  </r>
  <r>
    <x v="0"/>
    <n v="68"/>
    <s v="SANTANDER"/>
    <n v="68682"/>
    <s v="SAN JOAQUÃN"/>
    <x v="16"/>
    <s v="N"/>
    <x v="1"/>
    <n v="68682001"/>
    <x v="142"/>
    <s v="S"/>
    <s v="N"/>
    <s v="N"/>
    <s v="N"/>
    <s v="N"/>
    <s v=" 2G"/>
    <s v=""/>
    <s v=""/>
    <s v=""/>
    <s v=""/>
    <x v="5"/>
  </r>
  <r>
    <x v="0"/>
    <n v="68"/>
    <s v="SANTANDER"/>
    <n v="68320"/>
    <s v="GUADALUPE"/>
    <x v="68"/>
    <s v="N"/>
    <x v="1"/>
    <n v="68320005"/>
    <x v="143"/>
    <s v="S"/>
    <s v="S"/>
    <s v="N"/>
    <s v="N"/>
    <s v="N"/>
    <s v=" 2G"/>
    <s v=" 3G"/>
    <s v=""/>
    <s v=""/>
    <s v=""/>
    <x v="2"/>
  </r>
  <r>
    <x v="0"/>
    <n v="68"/>
    <s v="SANTANDER"/>
    <n v="68132"/>
    <s v="CALIFORNIA"/>
    <x v="74"/>
    <s v="S"/>
    <x v="0"/>
    <n v="68132000"/>
    <x v="144"/>
    <s v="S"/>
    <s v="S"/>
    <s v="S"/>
    <s v="N"/>
    <s v="N"/>
    <s v=" 2G"/>
    <s v=" 3G"/>
    <s v=" 4G"/>
    <s v=""/>
    <s v=""/>
    <x v="0"/>
  </r>
  <r>
    <x v="1"/>
    <n v="68"/>
    <s v="SANTANDER"/>
    <n v="68160"/>
    <s v="CEPITÃ"/>
    <x v="6"/>
    <s v="S"/>
    <x v="0"/>
    <n v="68160000"/>
    <x v="7"/>
    <s v="N"/>
    <s v="N"/>
    <s v="S"/>
    <s v="N"/>
    <s v="N"/>
    <s v=""/>
    <s v=""/>
    <s v=" 4G"/>
    <s v=""/>
    <s v=""/>
    <x v="3"/>
  </r>
  <r>
    <x v="2"/>
    <n v="68"/>
    <s v="SANTANDER"/>
    <n v="68432"/>
    <s v="MÃLAGA"/>
    <x v="63"/>
    <s v="S"/>
    <x v="0"/>
    <n v="68432000"/>
    <x v="112"/>
    <s v="N"/>
    <s v="S"/>
    <s v="S"/>
    <s v="N"/>
    <s v="N"/>
    <s v=""/>
    <s v=" 3G"/>
    <s v=" 4G"/>
    <s v=""/>
    <s v=""/>
    <x v="1"/>
  </r>
  <r>
    <x v="3"/>
    <n v="68"/>
    <s v="SANTANDER"/>
    <n v="68406"/>
    <s v="LEBRIJA"/>
    <x v="32"/>
    <s v="S"/>
    <x v="0"/>
    <n v="68406000"/>
    <x v="145"/>
    <s v="N"/>
    <s v="S"/>
    <s v="S"/>
    <s v="N"/>
    <s v="N"/>
    <s v=""/>
    <s v=" 3G"/>
    <s v=" 4G"/>
    <s v=""/>
    <s v=""/>
    <x v="1"/>
  </r>
  <r>
    <x v="0"/>
    <n v="68"/>
    <s v="SANTANDER"/>
    <n v="68575"/>
    <s v="PUERTO WILCHES"/>
    <x v="31"/>
    <s v="N"/>
    <x v="1"/>
    <n v="68575026"/>
    <x v="146"/>
    <s v="N"/>
    <s v="S"/>
    <s v="S"/>
    <s v="N"/>
    <s v="N"/>
    <s v=""/>
    <s v=" 3G"/>
    <s v=" 4G"/>
    <s v=""/>
    <s v=""/>
    <x v="1"/>
  </r>
  <r>
    <x v="0"/>
    <n v="68"/>
    <s v="SANTANDER"/>
    <n v="68081"/>
    <s v="BARRANCABERMEJA"/>
    <x v="5"/>
    <s v="N"/>
    <x v="1"/>
    <n v="68081002"/>
    <x v="147"/>
    <s v="S"/>
    <s v="S"/>
    <s v="S"/>
    <s v="N"/>
    <s v="N"/>
    <s v=" 2G"/>
    <s v=" 3G"/>
    <s v=" 4G"/>
    <s v=""/>
    <s v=""/>
    <x v="0"/>
  </r>
  <r>
    <x v="1"/>
    <n v="68"/>
    <s v="SANTANDER"/>
    <n v="68464"/>
    <s v="MOGOTES"/>
    <x v="75"/>
    <s v="S"/>
    <x v="0"/>
    <n v="68464000"/>
    <x v="148"/>
    <s v="S"/>
    <s v="S"/>
    <s v="S"/>
    <s v="N"/>
    <s v="N"/>
    <s v=" 2G"/>
    <s v=" 3G"/>
    <s v=" 4G"/>
    <s v=""/>
    <s v=""/>
    <x v="0"/>
  </r>
  <r>
    <x v="1"/>
    <n v="68"/>
    <s v="SANTANDER"/>
    <n v="68169"/>
    <s v="CHARTA"/>
    <x v="43"/>
    <s v="S"/>
    <x v="0"/>
    <n v="68169000"/>
    <x v="149"/>
    <s v="N"/>
    <s v="N"/>
    <s v="S"/>
    <s v="N"/>
    <s v="N"/>
    <s v=""/>
    <s v=""/>
    <s v=" 4G"/>
    <s v=""/>
    <s v=""/>
    <x v="3"/>
  </r>
  <r>
    <x v="0"/>
    <n v="68"/>
    <s v="SANTANDER"/>
    <n v="68385"/>
    <s v="LANDÃZURI"/>
    <x v="64"/>
    <s v="N"/>
    <x v="1"/>
    <n v="68385014"/>
    <x v="150"/>
    <s v="S"/>
    <s v="N"/>
    <s v="N"/>
    <s v="N"/>
    <s v="N"/>
    <s v=" 2G"/>
    <s v=""/>
    <s v=""/>
    <s v=""/>
    <s v=""/>
    <x v="5"/>
  </r>
  <r>
    <x v="1"/>
    <n v="68"/>
    <s v="SANTANDER"/>
    <n v="68684"/>
    <s v="SAN JOSÃ‰ DE MIRANDA"/>
    <x v="45"/>
    <s v="S"/>
    <x v="0"/>
    <n v="68684000"/>
    <x v="65"/>
    <s v="S"/>
    <s v="S"/>
    <s v="S"/>
    <s v="N"/>
    <s v="N"/>
    <s v=" 2G"/>
    <s v=" 3G"/>
    <s v=" 4G"/>
    <s v=""/>
    <s v=""/>
    <x v="0"/>
  </r>
  <r>
    <x v="1"/>
    <n v="68"/>
    <s v="SANTANDER"/>
    <n v="68533"/>
    <s v="PÃRAMO"/>
    <x v="76"/>
    <s v="S"/>
    <x v="0"/>
    <n v="68533000"/>
    <x v="151"/>
    <s v="N"/>
    <s v="N"/>
    <s v="S"/>
    <s v="N"/>
    <s v="N"/>
    <s v=""/>
    <s v=""/>
    <s v=" 4G"/>
    <s v=""/>
    <s v=""/>
    <x v="3"/>
  </r>
  <r>
    <x v="0"/>
    <n v="68"/>
    <s v="SANTANDER"/>
    <n v="68229"/>
    <s v="CURITÃ"/>
    <x v="35"/>
    <s v="S"/>
    <x v="0"/>
    <n v="68229000"/>
    <x v="48"/>
    <s v="S"/>
    <s v="S"/>
    <s v="S"/>
    <s v="N"/>
    <s v="N"/>
    <s v=" 2G"/>
    <s v=" 3G"/>
    <s v=" 4G"/>
    <s v=""/>
    <s v=""/>
    <x v="0"/>
  </r>
  <r>
    <x v="0"/>
    <n v="68"/>
    <s v="SANTANDER"/>
    <n v="68547"/>
    <s v="PIEDECUESTA"/>
    <x v="1"/>
    <s v="N"/>
    <x v="1"/>
    <n v="68547018"/>
    <x v="152"/>
    <s v="S"/>
    <s v="S"/>
    <s v="S"/>
    <s v="N"/>
    <s v="N"/>
    <s v=" 2G"/>
    <s v=" 3G"/>
    <s v=" 4G"/>
    <s v=""/>
    <s v=""/>
    <x v="0"/>
  </r>
  <r>
    <x v="0"/>
    <n v="68"/>
    <s v="SANTANDER"/>
    <n v="68770"/>
    <s v="SUAITA"/>
    <x v="8"/>
    <s v="S"/>
    <x v="0"/>
    <n v="68770000"/>
    <x v="9"/>
    <s v="S"/>
    <s v="S"/>
    <s v="S"/>
    <s v="N"/>
    <s v="N"/>
    <s v=" 2G"/>
    <s v=" 3G"/>
    <s v=" 4G"/>
    <s v=""/>
    <s v=""/>
    <x v="0"/>
  </r>
  <r>
    <x v="0"/>
    <n v="68"/>
    <s v="SANTANDER"/>
    <n v="68276"/>
    <s v="FLORIDABLANCA"/>
    <x v="4"/>
    <s v="S"/>
    <x v="0"/>
    <n v="68276000"/>
    <x v="5"/>
    <s v="S"/>
    <s v="S"/>
    <s v="S"/>
    <s v="N"/>
    <s v="N"/>
    <s v=" 2G"/>
    <s v=" 3G"/>
    <s v=" 4G"/>
    <s v=""/>
    <s v=""/>
    <x v="0"/>
  </r>
  <r>
    <x v="3"/>
    <n v="68"/>
    <s v="SANTANDER"/>
    <n v="68895"/>
    <s v="ZAPATOCA"/>
    <x v="48"/>
    <s v="N"/>
    <x v="1"/>
    <n v="68895001"/>
    <x v="139"/>
    <s v="N"/>
    <s v="N"/>
    <s v="S"/>
    <s v="N"/>
    <s v="N"/>
    <s v=""/>
    <s v=""/>
    <s v=" 4G"/>
    <s v=""/>
    <s v=""/>
    <x v="3"/>
  </r>
  <r>
    <x v="0"/>
    <n v="68"/>
    <s v="SANTANDER"/>
    <n v="68689"/>
    <s v="SAN VICENTE DE CHUCURÃ"/>
    <x v="44"/>
    <s v="N"/>
    <x v="1"/>
    <n v="68689001"/>
    <x v="54"/>
    <s v="S"/>
    <s v="S"/>
    <s v="N"/>
    <s v="N"/>
    <s v="N"/>
    <s v=" 2G"/>
    <s v=" 3G"/>
    <s v=""/>
    <s v=""/>
    <s v=""/>
    <x v="2"/>
  </r>
  <r>
    <x v="1"/>
    <n v="68"/>
    <s v="SANTANDER"/>
    <n v="68669"/>
    <s v="SAN ANDRÃ‰S"/>
    <x v="58"/>
    <s v="N"/>
    <x v="1"/>
    <n v="68669005"/>
    <x v="153"/>
    <s v="S"/>
    <s v="N"/>
    <s v="N"/>
    <s v="N"/>
    <s v="N"/>
    <s v=" 2G"/>
    <s v=""/>
    <s v=""/>
    <s v=""/>
    <s v=""/>
    <x v="5"/>
  </r>
  <r>
    <x v="3"/>
    <n v="68"/>
    <s v="SANTANDER"/>
    <n v="68147"/>
    <s v="CAPITANEJO"/>
    <x v="62"/>
    <s v="S"/>
    <x v="0"/>
    <n v="68147000"/>
    <x v="105"/>
    <s v="N"/>
    <s v="S"/>
    <s v="S"/>
    <s v="N"/>
    <s v="N"/>
    <s v=""/>
    <s v=" 3G"/>
    <s v=" 4G"/>
    <s v=""/>
    <s v=""/>
    <x v="1"/>
  </r>
  <r>
    <x v="3"/>
    <n v="68"/>
    <s v="SANTANDER"/>
    <n v="68051"/>
    <s v="ARATOCA"/>
    <x v="49"/>
    <s v="S"/>
    <x v="0"/>
    <n v="68051000"/>
    <x v="74"/>
    <s v="S"/>
    <s v="S"/>
    <s v="S"/>
    <s v="N"/>
    <s v="N"/>
    <s v=" 2G"/>
    <s v=" 3G"/>
    <s v=" 4G"/>
    <s v=""/>
    <s v=""/>
    <x v="0"/>
  </r>
  <r>
    <x v="1"/>
    <n v="68"/>
    <s v="SANTANDER"/>
    <n v="68344"/>
    <s v="HATO"/>
    <x v="72"/>
    <s v="S"/>
    <x v="0"/>
    <n v="68344000"/>
    <x v="138"/>
    <s v="N"/>
    <s v="N"/>
    <s v="S"/>
    <s v="N"/>
    <s v="N"/>
    <s v=""/>
    <s v=""/>
    <s v=" 4G"/>
    <s v=""/>
    <s v=""/>
    <x v="3"/>
  </r>
  <r>
    <x v="0"/>
    <n v="68"/>
    <s v="SANTANDER"/>
    <n v="68190"/>
    <s v="CIMITARRA"/>
    <x v="15"/>
    <s v="N"/>
    <x v="1"/>
    <n v="68190019"/>
    <x v="154"/>
    <s v="S"/>
    <s v="N"/>
    <s v="N"/>
    <s v="N"/>
    <s v="N"/>
    <s v=" 2G"/>
    <s v=""/>
    <s v=""/>
    <s v=""/>
    <s v=""/>
    <x v="5"/>
  </r>
  <r>
    <x v="2"/>
    <n v="68"/>
    <s v="SANTANDER"/>
    <n v="68533"/>
    <s v="PÃRAMO"/>
    <x v="76"/>
    <s v="S"/>
    <x v="0"/>
    <n v="68533000"/>
    <x v="151"/>
    <s v="N"/>
    <s v="S"/>
    <s v="S"/>
    <s v="N"/>
    <s v="N"/>
    <s v=""/>
    <s v=" 3G"/>
    <s v=" 4G"/>
    <s v=""/>
    <s v=""/>
    <x v="1"/>
  </r>
  <r>
    <x v="1"/>
    <n v="68"/>
    <s v="SANTANDER"/>
    <n v="68820"/>
    <s v="TONA"/>
    <x v="17"/>
    <s v="S"/>
    <x v="0"/>
    <n v="68820000"/>
    <x v="155"/>
    <s v="S"/>
    <s v="S"/>
    <s v="S"/>
    <s v="N"/>
    <s v="N"/>
    <s v=" 2G"/>
    <s v=" 3G"/>
    <s v=" 4G"/>
    <s v=""/>
    <s v=""/>
    <x v="0"/>
  </r>
  <r>
    <x v="3"/>
    <n v="68"/>
    <s v="SANTANDER"/>
    <n v="68524"/>
    <s v="PALMAS DEL SOCORRO"/>
    <x v="28"/>
    <s v="S"/>
    <x v="0"/>
    <n v="68524000"/>
    <x v="35"/>
    <s v="S"/>
    <s v="S"/>
    <s v="S"/>
    <s v="N"/>
    <s v="N"/>
    <s v=" 2G"/>
    <s v=" 3G"/>
    <s v=" 4G"/>
    <s v=""/>
    <s v=""/>
    <x v="0"/>
  </r>
  <r>
    <x v="3"/>
    <n v="68"/>
    <s v="SANTANDER"/>
    <n v="68179"/>
    <s v="CHIPATÃ"/>
    <x v="55"/>
    <s v="S"/>
    <x v="0"/>
    <n v="68179000"/>
    <x v="92"/>
    <s v="S"/>
    <s v="S"/>
    <s v="S"/>
    <s v="N"/>
    <s v="N"/>
    <s v=" 2G"/>
    <s v=" 3G"/>
    <s v=" 4G"/>
    <s v=""/>
    <s v=""/>
    <x v="0"/>
  </r>
  <r>
    <x v="0"/>
    <n v="68"/>
    <s v="SANTANDER"/>
    <n v="68549"/>
    <s v="PINCHOTE"/>
    <x v="23"/>
    <s v="N"/>
    <x v="1"/>
    <n v="68549003"/>
    <x v="107"/>
    <s v="S"/>
    <s v="S"/>
    <s v="S"/>
    <s v="N"/>
    <s v="N"/>
    <s v=" 2G"/>
    <s v=" 3G"/>
    <s v=" 4G"/>
    <s v=""/>
    <s v=""/>
    <x v="0"/>
  </r>
  <r>
    <x v="0"/>
    <n v="68"/>
    <s v="SANTANDER"/>
    <n v="68406"/>
    <s v="LEBRIJA"/>
    <x v="32"/>
    <s v="N"/>
    <x v="1"/>
    <n v="68406003"/>
    <x v="156"/>
    <s v="S"/>
    <s v="S"/>
    <s v="N"/>
    <s v="N"/>
    <s v="N"/>
    <s v=" 2G"/>
    <s v=" 3G"/>
    <s v=""/>
    <s v=""/>
    <s v=""/>
    <x v="2"/>
  </r>
  <r>
    <x v="2"/>
    <n v="68"/>
    <s v="SANTANDER"/>
    <n v="68468"/>
    <s v="MOLAGAVITA"/>
    <x v="65"/>
    <s v="S"/>
    <x v="0"/>
    <n v="68468000"/>
    <x v="121"/>
    <s v="N"/>
    <s v="S"/>
    <s v="N"/>
    <s v="N"/>
    <s v="N"/>
    <s v=""/>
    <s v=" 3G"/>
    <s v=""/>
    <s v=""/>
    <s v=""/>
    <x v="4"/>
  </r>
  <r>
    <x v="2"/>
    <n v="68"/>
    <s v="SANTANDER"/>
    <n v="68689"/>
    <s v="SAN VICENTE DE CHUCURÃ"/>
    <x v="44"/>
    <s v="S"/>
    <x v="0"/>
    <n v="68689000"/>
    <x v="157"/>
    <s v="N"/>
    <s v="S"/>
    <s v="S"/>
    <s v="N"/>
    <s v="N"/>
    <s v=""/>
    <s v=" 3G"/>
    <s v=" 4G"/>
    <s v=""/>
    <s v=""/>
    <x v="1"/>
  </r>
  <r>
    <x v="0"/>
    <n v="68"/>
    <s v="SANTANDER"/>
    <n v="68307"/>
    <s v="GIRÃ“N"/>
    <x v="24"/>
    <s v="N"/>
    <x v="1"/>
    <n v="68307021"/>
    <x v="158"/>
    <s v="S"/>
    <s v="S"/>
    <s v="S"/>
    <s v="N"/>
    <s v="N"/>
    <s v=" 2G"/>
    <s v=" 3G"/>
    <s v=" 4G"/>
    <s v=""/>
    <s v=""/>
    <x v="0"/>
  </r>
  <r>
    <x v="0"/>
    <n v="68"/>
    <s v="SANTANDER"/>
    <n v="68013"/>
    <s v="AGUADA"/>
    <x v="47"/>
    <s v="S"/>
    <x v="0"/>
    <n v="68013000"/>
    <x v="69"/>
    <s v="S"/>
    <s v="S"/>
    <s v="S"/>
    <s v="N"/>
    <s v="N"/>
    <s v=" 2G"/>
    <s v=" 3G"/>
    <s v=" 4G"/>
    <s v=""/>
    <s v=""/>
    <x v="0"/>
  </r>
  <r>
    <x v="0"/>
    <n v="68"/>
    <s v="SANTANDER"/>
    <n v="68276"/>
    <s v="FLORIDABLANCA"/>
    <x v="4"/>
    <s v="N"/>
    <x v="1"/>
    <n v="68276014"/>
    <x v="159"/>
    <s v="S"/>
    <s v="S"/>
    <s v="S"/>
    <s v="N"/>
    <s v="N"/>
    <s v=" 2G"/>
    <s v=" 3G"/>
    <s v=" 4G"/>
    <s v=""/>
    <s v=""/>
    <x v="0"/>
  </r>
  <r>
    <x v="0"/>
    <n v="68"/>
    <s v="SANTANDER"/>
    <n v="68307"/>
    <s v="GIRÃ“N"/>
    <x v="24"/>
    <s v="N"/>
    <x v="1"/>
    <n v="68307020"/>
    <x v="160"/>
    <s v="S"/>
    <s v="S"/>
    <s v="S"/>
    <s v="N"/>
    <s v="N"/>
    <s v=" 2G"/>
    <s v=" 3G"/>
    <s v=" 4G"/>
    <s v=""/>
    <s v=""/>
    <x v="0"/>
  </r>
  <r>
    <x v="0"/>
    <n v="68"/>
    <s v="SANTANDER"/>
    <n v="68572"/>
    <s v="PUENTE NACIONAL"/>
    <x v="18"/>
    <s v="N"/>
    <x v="1"/>
    <n v="68572003"/>
    <x v="161"/>
    <s v="S"/>
    <s v="S"/>
    <s v="S"/>
    <s v="N"/>
    <s v="N"/>
    <s v=" 2G"/>
    <s v=" 3G"/>
    <s v=" 4G"/>
    <s v=""/>
    <s v=""/>
    <x v="0"/>
  </r>
  <r>
    <x v="0"/>
    <n v="68"/>
    <s v="SANTANDER"/>
    <n v="68684"/>
    <s v="SAN JOSÃ‰ DE MIRANDA"/>
    <x v="45"/>
    <s v="S"/>
    <x v="0"/>
    <n v="68684000"/>
    <x v="65"/>
    <s v="S"/>
    <s v="S"/>
    <s v="S"/>
    <s v="N"/>
    <s v="N"/>
    <s v=" 2G"/>
    <s v=" 3G"/>
    <s v=" 4G"/>
    <s v=""/>
    <s v=""/>
    <x v="0"/>
  </r>
  <r>
    <x v="2"/>
    <n v="68"/>
    <s v="SANTANDER"/>
    <n v="68770"/>
    <s v="SUAITA"/>
    <x v="8"/>
    <s v="S"/>
    <x v="0"/>
    <n v="68770000"/>
    <x v="9"/>
    <s v="N"/>
    <s v="S"/>
    <s v="S"/>
    <s v="N"/>
    <s v="N"/>
    <s v=""/>
    <s v=" 3G"/>
    <s v=" 4G"/>
    <s v=""/>
    <s v=""/>
    <x v="1"/>
  </r>
  <r>
    <x v="1"/>
    <n v="68"/>
    <s v="SANTANDER"/>
    <n v="68655"/>
    <s v="SABANA DE TORRES"/>
    <x v="0"/>
    <s v="S"/>
    <x v="0"/>
    <n v="68655000"/>
    <x v="0"/>
    <s v="S"/>
    <s v="S"/>
    <s v="S"/>
    <s v="N"/>
    <s v="N"/>
    <s v=" 2G"/>
    <s v=" 3G"/>
    <s v=" 4G"/>
    <s v=""/>
    <s v=""/>
    <x v="0"/>
  </r>
  <r>
    <x v="0"/>
    <n v="68"/>
    <s v="SANTANDER"/>
    <n v="68235"/>
    <s v="EL CARMEN DE CHUCURÃ"/>
    <x v="60"/>
    <s v="N"/>
    <x v="1"/>
    <n v="68235022"/>
    <x v="162"/>
    <s v="S"/>
    <s v="S"/>
    <s v="N"/>
    <s v="N"/>
    <s v="N"/>
    <s v=" 2G"/>
    <s v=" 3G"/>
    <s v=""/>
    <s v=""/>
    <s v=""/>
    <x v="2"/>
  </r>
  <r>
    <x v="3"/>
    <n v="68"/>
    <s v="SANTANDER"/>
    <n v="68745"/>
    <s v="SIMACOTA"/>
    <x v="33"/>
    <s v="S"/>
    <x v="0"/>
    <n v="68745000"/>
    <x v="99"/>
    <s v="N"/>
    <s v="S"/>
    <s v="S"/>
    <s v="N"/>
    <s v="N"/>
    <s v=""/>
    <s v=" 3G"/>
    <s v=" 4G"/>
    <s v=""/>
    <s v=""/>
    <x v="1"/>
  </r>
  <r>
    <x v="0"/>
    <n v="68"/>
    <s v="SANTANDER"/>
    <n v="68190"/>
    <s v="CIMITARRA"/>
    <x v="15"/>
    <s v="N"/>
    <x v="1"/>
    <n v="68190025"/>
    <x v="163"/>
    <s v="S"/>
    <s v="S"/>
    <s v="S"/>
    <s v="N"/>
    <s v="N"/>
    <s v=" 2G"/>
    <s v=" 3G"/>
    <s v=" 4G"/>
    <s v=""/>
    <s v=""/>
    <x v="0"/>
  </r>
  <r>
    <x v="1"/>
    <n v="68"/>
    <s v="SANTANDER"/>
    <n v="68266"/>
    <s v="ENCISO"/>
    <x v="77"/>
    <s v="S"/>
    <x v="0"/>
    <n v="68266000"/>
    <x v="164"/>
    <s v="N"/>
    <s v="N"/>
    <s v="S"/>
    <s v="N"/>
    <s v="N"/>
    <s v=""/>
    <s v=""/>
    <s v=" 4G"/>
    <s v=""/>
    <s v=""/>
    <x v="3"/>
  </r>
  <r>
    <x v="0"/>
    <n v="68"/>
    <s v="SANTANDER"/>
    <n v="68190"/>
    <s v="CIMITARRA"/>
    <x v="15"/>
    <s v="N"/>
    <x v="1"/>
    <n v="68190012"/>
    <x v="165"/>
    <s v="S"/>
    <s v="N"/>
    <s v="S"/>
    <s v="N"/>
    <s v="N"/>
    <s v=" 2G"/>
    <s v=""/>
    <s v=" 4G"/>
    <s v=""/>
    <s v=""/>
    <x v="6"/>
  </r>
  <r>
    <x v="2"/>
    <n v="68"/>
    <s v="SANTANDER"/>
    <n v="68861"/>
    <s v="VÃ‰LEZ"/>
    <x v="10"/>
    <s v="N"/>
    <x v="1"/>
    <n v="68861025"/>
    <x v="166"/>
    <s v="N"/>
    <s v="N"/>
    <s v="S"/>
    <s v="N"/>
    <s v="N"/>
    <s v=""/>
    <s v=""/>
    <s v=" 4G"/>
    <s v=""/>
    <s v=""/>
    <x v="3"/>
  </r>
  <r>
    <x v="0"/>
    <n v="68"/>
    <s v="SANTANDER"/>
    <n v="68689"/>
    <s v="SAN VICENTE DE CHUCURÃ"/>
    <x v="44"/>
    <s v="S"/>
    <x v="0"/>
    <n v="68689000"/>
    <x v="157"/>
    <s v="S"/>
    <s v="S"/>
    <s v="S"/>
    <s v="N"/>
    <s v="N"/>
    <s v=" 2G"/>
    <s v=" 3G"/>
    <s v=" 4G"/>
    <s v=""/>
    <s v=""/>
    <x v="0"/>
  </r>
  <r>
    <x v="3"/>
    <n v="68"/>
    <s v="SANTANDER"/>
    <n v="68190"/>
    <s v="CIMITARRA"/>
    <x v="15"/>
    <s v="N"/>
    <x v="1"/>
    <n v="68190002"/>
    <x v="167"/>
    <s v="N"/>
    <s v="N"/>
    <s v="S"/>
    <s v="N"/>
    <s v="N"/>
    <s v=""/>
    <s v=""/>
    <s v=" 4G"/>
    <s v=""/>
    <s v=""/>
    <x v="3"/>
  </r>
  <r>
    <x v="0"/>
    <n v="68"/>
    <s v="SANTANDER"/>
    <n v="68092"/>
    <s v="BETULIA"/>
    <x v="67"/>
    <s v="N"/>
    <x v="1"/>
    <n v="68092010"/>
    <x v="168"/>
    <s v="S"/>
    <s v="S"/>
    <s v="S"/>
    <s v="N"/>
    <s v="N"/>
    <s v=" 2G"/>
    <s v=" 3G"/>
    <s v=" 4G"/>
    <s v=""/>
    <s v=""/>
    <x v="0"/>
  </r>
  <r>
    <x v="3"/>
    <n v="68"/>
    <s v="SANTANDER"/>
    <n v="68615"/>
    <s v="RIONEGRO"/>
    <x v="21"/>
    <s v="N"/>
    <x v="1"/>
    <n v="0"/>
    <x v="62"/>
    <s v="N"/>
    <s v="N"/>
    <s v="S"/>
    <s v="N"/>
    <s v="N"/>
    <s v=""/>
    <s v=""/>
    <s v=" 4G"/>
    <s v=""/>
    <s v=""/>
    <x v="3"/>
  </r>
  <r>
    <x v="2"/>
    <n v="68"/>
    <s v="SANTANDER"/>
    <n v="68673"/>
    <s v="SAN BENITO"/>
    <x v="34"/>
    <s v="S"/>
    <x v="0"/>
    <n v="68673000"/>
    <x v="169"/>
    <s v="N"/>
    <s v="S"/>
    <s v="N"/>
    <s v="N"/>
    <s v="N"/>
    <s v=""/>
    <s v=" 3G"/>
    <s v=""/>
    <s v=""/>
    <s v=""/>
    <x v="4"/>
  </r>
  <r>
    <x v="0"/>
    <n v="68"/>
    <s v="SANTANDER"/>
    <n v="68271"/>
    <s v="FLORIÃN"/>
    <x v="78"/>
    <s v="N"/>
    <x v="1"/>
    <n v="68271003"/>
    <x v="170"/>
    <s v="S"/>
    <s v="S"/>
    <s v="S"/>
    <s v="N"/>
    <s v="N"/>
    <s v=" 2G"/>
    <s v=" 3G"/>
    <s v=" 4G"/>
    <s v=""/>
    <s v=""/>
    <x v="0"/>
  </r>
  <r>
    <x v="2"/>
    <n v="68"/>
    <s v="SANTANDER"/>
    <n v="68169"/>
    <s v="CHARTA"/>
    <x v="43"/>
    <s v="S"/>
    <x v="0"/>
    <n v="68169000"/>
    <x v="149"/>
    <s v="N"/>
    <s v="S"/>
    <s v="N"/>
    <s v="N"/>
    <s v="N"/>
    <s v=""/>
    <s v=" 3G"/>
    <s v=""/>
    <s v=""/>
    <s v=""/>
    <x v="4"/>
  </r>
  <r>
    <x v="3"/>
    <n v="68"/>
    <s v="SANTANDER"/>
    <n v="68162"/>
    <s v="CERRITO"/>
    <x v="42"/>
    <s v="S"/>
    <x v="0"/>
    <n v="68162000"/>
    <x v="59"/>
    <s v="S"/>
    <s v="S"/>
    <s v="S"/>
    <s v="N"/>
    <s v="N"/>
    <s v=" 2G"/>
    <s v=" 3G"/>
    <s v=" 4G"/>
    <s v=""/>
    <s v=""/>
    <x v="0"/>
  </r>
  <r>
    <x v="0"/>
    <n v="68"/>
    <s v="SANTANDER"/>
    <n v="68081"/>
    <s v="BARRANCABERMEJA"/>
    <x v="5"/>
    <s v="N"/>
    <x v="1"/>
    <n v="68081016"/>
    <x v="106"/>
    <s v="N"/>
    <s v="S"/>
    <s v="S"/>
    <s v="N"/>
    <s v="N"/>
    <s v=""/>
    <s v=" 3G"/>
    <s v=" 4G"/>
    <s v=""/>
    <s v=""/>
    <x v="1"/>
  </r>
  <r>
    <x v="2"/>
    <n v="68"/>
    <s v="SANTANDER"/>
    <n v="68385"/>
    <s v="LANDÃZURI"/>
    <x v="64"/>
    <s v="S"/>
    <x v="0"/>
    <n v="68385000"/>
    <x v="171"/>
    <s v="N"/>
    <s v="S"/>
    <s v="S"/>
    <s v="N"/>
    <s v="N"/>
    <s v=""/>
    <s v=" 3G"/>
    <s v=" 4G"/>
    <s v=""/>
    <s v=""/>
    <x v="1"/>
  </r>
  <r>
    <x v="3"/>
    <n v="68"/>
    <s v="SANTANDER"/>
    <n v="68549"/>
    <s v="PINCHOTE"/>
    <x v="23"/>
    <s v="S"/>
    <x v="0"/>
    <n v="68549000"/>
    <x v="30"/>
    <s v="N"/>
    <s v="S"/>
    <s v="S"/>
    <s v="N"/>
    <s v="N"/>
    <s v=""/>
    <s v=" 3G"/>
    <s v=" 4G"/>
    <s v=""/>
    <s v=""/>
    <x v="1"/>
  </r>
  <r>
    <x v="0"/>
    <n v="68"/>
    <s v="SANTANDER"/>
    <n v="68425"/>
    <s v="MACARAVITA"/>
    <x v="25"/>
    <s v="N"/>
    <x v="1"/>
    <n v="68425003"/>
    <x v="172"/>
    <s v="S"/>
    <s v="S"/>
    <s v="S"/>
    <s v="N"/>
    <s v="N"/>
    <s v=" 2G"/>
    <s v=" 3G"/>
    <s v=" 4G"/>
    <s v=""/>
    <s v=""/>
    <x v="0"/>
  </r>
  <r>
    <x v="0"/>
    <n v="68"/>
    <s v="SANTANDER"/>
    <n v="68720"/>
    <s v="SANTA HELENA DEL OPÃ“N"/>
    <x v="52"/>
    <s v="N"/>
    <x v="1"/>
    <n v="68720005"/>
    <x v="173"/>
    <s v="S"/>
    <s v="N"/>
    <s v="N"/>
    <s v="N"/>
    <s v="N"/>
    <s v=" 2G"/>
    <s v=""/>
    <s v=""/>
    <s v=""/>
    <s v=""/>
    <x v="5"/>
  </r>
  <r>
    <x v="2"/>
    <n v="68"/>
    <s v="SANTANDER"/>
    <n v="68686"/>
    <s v="SAN MIGUEL"/>
    <x v="79"/>
    <s v="S"/>
    <x v="0"/>
    <n v="68686000"/>
    <x v="174"/>
    <s v="N"/>
    <s v="S"/>
    <s v="N"/>
    <s v="N"/>
    <s v="N"/>
    <s v=""/>
    <s v=" 3G"/>
    <s v=""/>
    <s v=""/>
    <s v=""/>
    <x v="4"/>
  </r>
  <r>
    <x v="1"/>
    <n v="68"/>
    <s v="SANTANDER"/>
    <n v="68013"/>
    <s v="AGUADA"/>
    <x v="47"/>
    <s v="S"/>
    <x v="0"/>
    <n v="68013000"/>
    <x v="69"/>
    <s v="N"/>
    <s v="N"/>
    <s v="S"/>
    <s v="N"/>
    <s v="N"/>
    <s v=""/>
    <s v=""/>
    <s v=" 4G"/>
    <s v=""/>
    <s v=""/>
    <x v="3"/>
  </r>
  <r>
    <x v="1"/>
    <n v="68"/>
    <s v="SANTANDER"/>
    <n v="68101"/>
    <s v="BOLÃVAR"/>
    <x v="41"/>
    <s v="S"/>
    <x v="0"/>
    <n v="68101000"/>
    <x v="72"/>
    <s v="S"/>
    <s v="S"/>
    <s v="S"/>
    <s v="N"/>
    <s v="N"/>
    <s v=" 2G"/>
    <s v=" 3G"/>
    <s v=" 4G"/>
    <s v=""/>
    <s v=""/>
    <x v="0"/>
  </r>
  <r>
    <x v="2"/>
    <n v="68"/>
    <s v="SANTANDER"/>
    <n v="68276"/>
    <s v="FLORIDABLANCA"/>
    <x v="4"/>
    <s v="N"/>
    <x v="1"/>
    <n v="68276013"/>
    <x v="87"/>
    <s v="N"/>
    <s v="S"/>
    <s v="S"/>
    <s v="N"/>
    <s v="N"/>
    <s v=""/>
    <s v=" 3G"/>
    <s v=" 4G"/>
    <s v=""/>
    <s v=""/>
    <x v="1"/>
  </r>
  <r>
    <x v="0"/>
    <n v="68"/>
    <s v="SANTANDER"/>
    <n v="68573"/>
    <s v="PUERTO PARRA"/>
    <x v="9"/>
    <s v="N"/>
    <x v="1"/>
    <n v="68573002"/>
    <x v="175"/>
    <s v="S"/>
    <s v="N"/>
    <s v="N"/>
    <s v="N"/>
    <s v="N"/>
    <s v=" 2G"/>
    <s v=""/>
    <s v=""/>
    <s v=""/>
    <s v=""/>
    <x v="5"/>
  </r>
  <r>
    <x v="0"/>
    <n v="68"/>
    <s v="SANTANDER"/>
    <n v="68861"/>
    <s v="VÃ‰LEZ"/>
    <x v="10"/>
    <s v="S"/>
    <x v="0"/>
    <n v="68861000"/>
    <x v="73"/>
    <s v="S"/>
    <s v="S"/>
    <s v="S"/>
    <s v="N"/>
    <s v="N"/>
    <s v=" 2G"/>
    <s v=" 3G"/>
    <s v=" 4G"/>
    <s v=""/>
    <s v=""/>
    <x v="0"/>
  </r>
  <r>
    <x v="1"/>
    <n v="68"/>
    <s v="SANTANDER"/>
    <n v="68679"/>
    <s v="SAN GIL"/>
    <x v="80"/>
    <s v="S"/>
    <x v="0"/>
    <n v="68679000"/>
    <x v="176"/>
    <s v="S"/>
    <s v="S"/>
    <s v="S"/>
    <s v="N"/>
    <s v="N"/>
    <s v=" 2G"/>
    <s v=" 3G"/>
    <s v=" 4G"/>
    <s v=""/>
    <s v=""/>
    <x v="0"/>
  </r>
  <r>
    <x v="2"/>
    <n v="68"/>
    <s v="SANTANDER"/>
    <n v="68207"/>
    <s v="CONCEPCIÃ“N"/>
    <x v="81"/>
    <s v="S"/>
    <x v="0"/>
    <n v="68207000"/>
    <x v="177"/>
    <s v="N"/>
    <s v="S"/>
    <s v="S"/>
    <s v="N"/>
    <s v="N"/>
    <s v=""/>
    <s v=" 3G"/>
    <s v=" 4G"/>
    <s v=""/>
    <s v=""/>
    <x v="1"/>
  </r>
  <r>
    <x v="3"/>
    <n v="68"/>
    <s v="SANTANDER"/>
    <n v="68320"/>
    <s v="GUADALUPE"/>
    <x v="68"/>
    <s v="S"/>
    <x v="0"/>
    <n v="68320000"/>
    <x v="126"/>
    <s v="S"/>
    <s v="S"/>
    <s v="N"/>
    <s v="N"/>
    <s v="N"/>
    <s v=" 2G"/>
    <s v=" 3G"/>
    <s v=""/>
    <s v=""/>
    <s v=""/>
    <x v="2"/>
  </r>
  <r>
    <x v="1"/>
    <n v="68"/>
    <s v="SANTANDER"/>
    <n v="68051"/>
    <s v="ARATOCA"/>
    <x v="49"/>
    <s v="N"/>
    <x v="1"/>
    <n v="68051012"/>
    <x v="178"/>
    <s v="N"/>
    <s v="S"/>
    <s v="N"/>
    <s v="N"/>
    <s v="N"/>
    <s v=""/>
    <s v=" 3G"/>
    <s v=""/>
    <s v=""/>
    <s v=""/>
    <x v="4"/>
  </r>
  <r>
    <x v="0"/>
    <n v="68"/>
    <s v="SANTANDER"/>
    <n v="68397"/>
    <s v="LA PAZ"/>
    <x v="13"/>
    <s v="S"/>
    <x v="0"/>
    <n v="68397000"/>
    <x v="16"/>
    <s v="S"/>
    <s v="S"/>
    <s v="S"/>
    <s v="N"/>
    <s v="N"/>
    <s v=" 2G"/>
    <s v=" 3G"/>
    <s v=" 4G"/>
    <s v=""/>
    <s v=""/>
    <x v="0"/>
  </r>
  <r>
    <x v="1"/>
    <n v="68"/>
    <s v="SANTANDER"/>
    <n v="68655"/>
    <s v="SABANA DE TORRES"/>
    <x v="0"/>
    <s v="N"/>
    <x v="1"/>
    <n v="68655001"/>
    <x v="179"/>
    <s v="S"/>
    <s v="S"/>
    <s v="N"/>
    <s v="N"/>
    <s v="N"/>
    <s v=" 2G"/>
    <s v=" 3G"/>
    <s v=""/>
    <s v=""/>
    <s v=""/>
    <x v="2"/>
  </r>
  <r>
    <x v="0"/>
    <n v="68"/>
    <s v="SANTANDER"/>
    <n v="68575"/>
    <s v="PUERTO WILCHES"/>
    <x v="31"/>
    <s v="N"/>
    <x v="1"/>
    <n v="68575005"/>
    <x v="180"/>
    <s v="N"/>
    <s v="S"/>
    <s v="S"/>
    <s v="N"/>
    <s v="N"/>
    <s v=""/>
    <s v=" 3G"/>
    <s v=" 4G"/>
    <s v=""/>
    <s v=""/>
    <x v="1"/>
  </r>
  <r>
    <x v="0"/>
    <n v="68"/>
    <s v="SANTANDER"/>
    <n v="68101"/>
    <s v="BOLÃVAR"/>
    <x v="41"/>
    <s v="N"/>
    <x v="1"/>
    <n v="68101002"/>
    <x v="88"/>
    <s v="S"/>
    <s v="S"/>
    <s v="N"/>
    <s v="N"/>
    <s v="N"/>
    <s v=" 2G"/>
    <s v=" 3G"/>
    <s v=""/>
    <s v=""/>
    <s v=""/>
    <x v="2"/>
  </r>
  <r>
    <x v="0"/>
    <n v="68"/>
    <s v="SANTANDER"/>
    <n v="68615"/>
    <s v="RIONEGRO"/>
    <x v="21"/>
    <s v="N"/>
    <x v="1"/>
    <n v="68615031"/>
    <x v="116"/>
    <s v="S"/>
    <s v="S"/>
    <s v="S"/>
    <s v="N"/>
    <s v="N"/>
    <s v=" 2G"/>
    <s v=" 3G"/>
    <s v=" 4G"/>
    <s v=""/>
    <s v=""/>
    <x v="0"/>
  </r>
  <r>
    <x v="0"/>
    <n v="68"/>
    <s v="SANTANDER"/>
    <n v="68307"/>
    <s v="GIRÃ“N"/>
    <x v="24"/>
    <s v="N"/>
    <x v="1"/>
    <n v="68307002"/>
    <x v="181"/>
    <s v="S"/>
    <s v="N"/>
    <s v="N"/>
    <s v="N"/>
    <s v="N"/>
    <s v=" 2G"/>
    <s v=""/>
    <s v=""/>
    <s v=""/>
    <s v=""/>
    <x v="5"/>
  </r>
  <r>
    <x v="3"/>
    <n v="68"/>
    <s v="SANTANDER"/>
    <n v="68686"/>
    <s v="SAN MIGUEL"/>
    <x v="79"/>
    <s v="S"/>
    <x v="0"/>
    <n v="68686000"/>
    <x v="174"/>
    <s v="S"/>
    <s v="S"/>
    <s v="S"/>
    <s v="N"/>
    <s v="N"/>
    <s v=" 2G"/>
    <s v=" 3G"/>
    <s v=" 4G"/>
    <s v=""/>
    <s v=""/>
    <x v="0"/>
  </r>
  <r>
    <x v="3"/>
    <n v="68"/>
    <s v="SANTANDER"/>
    <n v="68385"/>
    <s v="LANDÃZURI"/>
    <x v="64"/>
    <s v="S"/>
    <x v="0"/>
    <n v="68385000"/>
    <x v="171"/>
    <s v="N"/>
    <s v="S"/>
    <s v="S"/>
    <s v="N"/>
    <s v="N"/>
    <s v=""/>
    <s v=" 3G"/>
    <s v=" 4G"/>
    <s v=""/>
    <s v=""/>
    <x v="1"/>
  </r>
  <r>
    <x v="1"/>
    <n v="68"/>
    <s v="SANTANDER"/>
    <n v="68575"/>
    <s v="PUERTO WILCHES"/>
    <x v="31"/>
    <s v="N"/>
    <x v="1"/>
    <n v="68575023"/>
    <x v="182"/>
    <s v="S"/>
    <s v="S"/>
    <s v="N"/>
    <s v="N"/>
    <s v="N"/>
    <s v=" 2G"/>
    <s v=" 3G"/>
    <s v=""/>
    <s v=""/>
    <s v=""/>
    <x v="2"/>
  </r>
  <r>
    <x v="0"/>
    <n v="68"/>
    <s v="SANTANDER"/>
    <n v="68101"/>
    <s v="BOLÃVAR"/>
    <x v="41"/>
    <s v="S"/>
    <x v="0"/>
    <n v="68101000"/>
    <x v="72"/>
    <s v="S"/>
    <s v="S"/>
    <s v="S"/>
    <s v="N"/>
    <s v="N"/>
    <s v=" 2G"/>
    <s v=" 3G"/>
    <s v=" 4G"/>
    <s v=""/>
    <s v=""/>
    <x v="0"/>
  </r>
  <r>
    <x v="3"/>
    <n v="68"/>
    <s v="SANTANDER"/>
    <n v="68673"/>
    <s v="SAN BENITO"/>
    <x v="34"/>
    <s v="S"/>
    <x v="0"/>
    <n v="68673000"/>
    <x v="169"/>
    <s v="S"/>
    <s v="S"/>
    <s v="S"/>
    <s v="N"/>
    <s v="N"/>
    <s v=" 2G"/>
    <s v=" 3G"/>
    <s v=" 4G"/>
    <s v=""/>
    <s v=""/>
    <x v="0"/>
  </r>
  <r>
    <x v="0"/>
    <n v="68"/>
    <s v="SANTANDER"/>
    <n v="68255"/>
    <s v="EL PLAYÃ“N"/>
    <x v="70"/>
    <s v="S"/>
    <x v="0"/>
    <n v="68255000"/>
    <x v="183"/>
    <s v="S"/>
    <s v="S"/>
    <s v="S"/>
    <s v="N"/>
    <s v="N"/>
    <s v=" 2G"/>
    <s v=" 3G"/>
    <s v=" 4G"/>
    <s v=""/>
    <s v=""/>
    <x v="0"/>
  </r>
  <r>
    <x v="1"/>
    <n v="68"/>
    <s v="SANTANDER"/>
    <n v="68547"/>
    <s v="PIEDECUESTA"/>
    <x v="1"/>
    <s v="N"/>
    <x v="1"/>
    <n v="68547018"/>
    <x v="152"/>
    <s v="N"/>
    <s v="N"/>
    <s v="S"/>
    <s v="N"/>
    <s v="N"/>
    <s v=""/>
    <s v=""/>
    <s v=" 4G"/>
    <s v=""/>
    <s v=""/>
    <x v="3"/>
  </r>
  <r>
    <x v="0"/>
    <n v="68"/>
    <s v="SANTANDER"/>
    <n v="68861"/>
    <s v="VÃ‰LEZ"/>
    <x v="10"/>
    <s v="N"/>
    <x v="1"/>
    <n v="68861022"/>
    <x v="184"/>
    <s v="S"/>
    <s v="S"/>
    <s v="S"/>
    <s v="N"/>
    <s v="N"/>
    <s v=" 2G"/>
    <s v=" 3G"/>
    <s v=" 4G"/>
    <s v=""/>
    <s v=""/>
    <x v="0"/>
  </r>
  <r>
    <x v="2"/>
    <n v="68"/>
    <s v="SANTANDER"/>
    <n v="68307"/>
    <s v="GIRÃ“N"/>
    <x v="24"/>
    <s v="S"/>
    <x v="0"/>
    <n v="68307000"/>
    <x v="185"/>
    <s v="N"/>
    <s v="S"/>
    <s v="S"/>
    <s v="N"/>
    <s v="N"/>
    <s v=""/>
    <s v=" 3G"/>
    <s v=" 4G"/>
    <s v=""/>
    <s v=""/>
    <x v="1"/>
  </r>
  <r>
    <x v="2"/>
    <n v="68"/>
    <s v="SANTANDER"/>
    <n v="68682"/>
    <s v="SAN JOAQUÃN"/>
    <x v="16"/>
    <s v="S"/>
    <x v="0"/>
    <n v="68682000"/>
    <x v="20"/>
    <s v="N"/>
    <s v="S"/>
    <s v="N"/>
    <s v="N"/>
    <s v="N"/>
    <s v=""/>
    <s v=" 3G"/>
    <s v=""/>
    <s v=""/>
    <s v=""/>
    <x v="4"/>
  </r>
  <r>
    <x v="3"/>
    <n v="68"/>
    <s v="SANTANDER"/>
    <n v="68207"/>
    <s v="CONCEPCIÃ“N"/>
    <x v="81"/>
    <s v="S"/>
    <x v="0"/>
    <n v="68207000"/>
    <x v="177"/>
    <s v="S"/>
    <s v="S"/>
    <s v="N"/>
    <s v="N"/>
    <s v="N"/>
    <s v=" 2G"/>
    <s v=" 3G"/>
    <s v=""/>
    <s v=""/>
    <s v=""/>
    <x v="2"/>
  </r>
  <r>
    <x v="0"/>
    <n v="68"/>
    <s v="SANTANDER"/>
    <n v="68502"/>
    <s v="ONZAGA"/>
    <x v="2"/>
    <s v="N"/>
    <x v="1"/>
    <n v="68502001"/>
    <x v="186"/>
    <s v="S"/>
    <s v="S"/>
    <s v="N"/>
    <s v="N"/>
    <s v="N"/>
    <s v=" 2G"/>
    <s v=" 3G"/>
    <s v=""/>
    <s v=""/>
    <s v=""/>
    <x v="2"/>
  </r>
  <r>
    <x v="1"/>
    <n v="68"/>
    <s v="SANTANDER"/>
    <n v="68547"/>
    <s v="PIEDECUESTA"/>
    <x v="1"/>
    <s v="N"/>
    <x v="1"/>
    <n v="68547021"/>
    <x v="1"/>
    <s v="N"/>
    <s v="S"/>
    <s v="S"/>
    <s v="N"/>
    <s v="N"/>
    <s v=""/>
    <s v=" 3G"/>
    <s v=" 4G"/>
    <s v=""/>
    <s v=""/>
    <x v="1"/>
  </r>
  <r>
    <x v="0"/>
    <n v="68"/>
    <s v="SANTANDER"/>
    <n v="68190"/>
    <s v="CIMITARRA"/>
    <x v="15"/>
    <s v="N"/>
    <x v="1"/>
    <n v="68190005"/>
    <x v="187"/>
    <s v="N"/>
    <s v="S"/>
    <s v="S"/>
    <s v="N"/>
    <s v="N"/>
    <s v=""/>
    <s v=" 3G"/>
    <s v=" 4G"/>
    <s v=""/>
    <s v=""/>
    <x v="1"/>
  </r>
  <r>
    <x v="0"/>
    <n v="68"/>
    <s v="SANTANDER"/>
    <n v="68432"/>
    <s v="MÃLAGA"/>
    <x v="63"/>
    <s v="S"/>
    <x v="0"/>
    <n v="68432000"/>
    <x v="112"/>
    <s v="S"/>
    <s v="S"/>
    <s v="S"/>
    <s v="N"/>
    <s v="N"/>
    <s v=" 2G"/>
    <s v=" 3G"/>
    <s v=" 4G"/>
    <s v=""/>
    <s v=""/>
    <x v="0"/>
  </r>
  <r>
    <x v="0"/>
    <n v="68"/>
    <s v="SANTANDER"/>
    <n v="68179"/>
    <s v="CHIPATÃ"/>
    <x v="55"/>
    <s v="N"/>
    <x v="1"/>
    <n v="68179010"/>
    <x v="188"/>
    <s v="S"/>
    <s v="S"/>
    <s v="S"/>
    <s v="N"/>
    <s v="N"/>
    <s v=" 2G"/>
    <s v=" 3G"/>
    <s v=" 4G"/>
    <s v=""/>
    <s v=""/>
    <x v="0"/>
  </r>
  <r>
    <x v="2"/>
    <n v="68"/>
    <s v="SANTANDER"/>
    <n v="68720"/>
    <s v="SANTA HELENA DEL OPÃ“N"/>
    <x v="52"/>
    <s v="S"/>
    <x v="0"/>
    <n v="68720000"/>
    <x v="89"/>
    <s v="N"/>
    <s v="S"/>
    <s v="N"/>
    <s v="N"/>
    <s v="N"/>
    <s v=""/>
    <s v=" 3G"/>
    <s v=""/>
    <s v=""/>
    <s v=""/>
    <x v="4"/>
  </r>
  <r>
    <x v="3"/>
    <n v="68"/>
    <s v="SANTANDER"/>
    <n v="68266"/>
    <s v="ENCISO"/>
    <x v="77"/>
    <s v="N"/>
    <x v="1"/>
    <n v="68266002"/>
    <x v="189"/>
    <s v="N"/>
    <s v="N"/>
    <s v="S"/>
    <s v="N"/>
    <s v="N"/>
    <s v=""/>
    <s v=""/>
    <s v=" 4G"/>
    <s v=""/>
    <s v=""/>
    <x v="3"/>
  </r>
  <r>
    <x v="1"/>
    <n v="68"/>
    <s v="SANTANDER"/>
    <n v="68686"/>
    <s v="SAN MIGUEL"/>
    <x v="79"/>
    <s v="S"/>
    <x v="0"/>
    <n v="68686000"/>
    <x v="174"/>
    <s v="S"/>
    <s v="S"/>
    <s v="S"/>
    <s v="N"/>
    <s v="N"/>
    <s v=" 2G"/>
    <s v=" 3G"/>
    <s v=" 4G"/>
    <s v=""/>
    <s v=""/>
    <x v="0"/>
  </r>
  <r>
    <x v="0"/>
    <n v="68"/>
    <s v="SANTANDER"/>
    <n v="68655"/>
    <s v="SABANA DE TORRES"/>
    <x v="0"/>
    <s v="N"/>
    <x v="1"/>
    <n v="68655015"/>
    <x v="190"/>
    <s v="S"/>
    <s v="S"/>
    <s v="S"/>
    <s v="N"/>
    <s v="N"/>
    <s v=" 2G"/>
    <s v=" 3G"/>
    <s v=" 4G"/>
    <s v=""/>
    <s v=""/>
    <x v="0"/>
  </r>
  <r>
    <x v="0"/>
    <n v="68"/>
    <s v="SANTANDER"/>
    <n v="68770"/>
    <s v="SUAITA"/>
    <x v="8"/>
    <s v="N"/>
    <x v="1"/>
    <n v="68770008"/>
    <x v="191"/>
    <s v="S"/>
    <s v="S"/>
    <s v="S"/>
    <s v="N"/>
    <s v="N"/>
    <s v=" 2G"/>
    <s v=" 3G"/>
    <s v=" 4G"/>
    <s v=""/>
    <s v=""/>
    <x v="0"/>
  </r>
  <r>
    <x v="1"/>
    <n v="68"/>
    <s v="SANTANDER"/>
    <n v="68872"/>
    <s v="VILLANUEVA"/>
    <x v="53"/>
    <s v="S"/>
    <x v="0"/>
    <n v="68872000"/>
    <x v="90"/>
    <s v="S"/>
    <s v="S"/>
    <s v="S"/>
    <s v="N"/>
    <s v="N"/>
    <s v=" 2G"/>
    <s v=" 3G"/>
    <s v=" 4G"/>
    <s v=""/>
    <s v=""/>
    <x v="0"/>
  </r>
  <r>
    <x v="3"/>
    <n v="68"/>
    <s v="SANTANDER"/>
    <n v="68547"/>
    <s v="PIEDECUESTA"/>
    <x v="1"/>
    <s v="S"/>
    <x v="0"/>
    <n v="68547000"/>
    <x v="4"/>
    <s v="N"/>
    <s v="S"/>
    <s v="S"/>
    <s v="N"/>
    <s v="N"/>
    <s v=""/>
    <s v=" 3G"/>
    <s v=" 4G"/>
    <s v=""/>
    <s v=""/>
    <x v="1"/>
  </r>
  <r>
    <x v="0"/>
    <n v="68"/>
    <s v="SANTANDER"/>
    <n v="68190"/>
    <s v="CIMITARRA"/>
    <x v="15"/>
    <s v="N"/>
    <x v="1"/>
    <n v="68190003"/>
    <x v="192"/>
    <s v="S"/>
    <s v="S"/>
    <s v="S"/>
    <s v="N"/>
    <s v="N"/>
    <s v=" 2G"/>
    <s v=" 3G"/>
    <s v=" 4G"/>
    <s v=""/>
    <s v=""/>
    <x v="0"/>
  </r>
  <r>
    <x v="0"/>
    <n v="68"/>
    <s v="SANTANDER"/>
    <n v="68773"/>
    <s v="SUCRE"/>
    <x v="22"/>
    <s v="N"/>
    <x v="1"/>
    <n v="68773015"/>
    <x v="193"/>
    <s v="S"/>
    <s v="N"/>
    <s v="N"/>
    <s v="N"/>
    <s v="N"/>
    <s v=" 2G"/>
    <s v=""/>
    <s v=""/>
    <s v=""/>
    <s v=""/>
    <x v="5"/>
  </r>
  <r>
    <x v="1"/>
    <n v="68"/>
    <s v="SANTANDER"/>
    <n v="68276"/>
    <s v="FLORIDABLANCA"/>
    <x v="4"/>
    <s v="N"/>
    <x v="1"/>
    <n v="68276014"/>
    <x v="159"/>
    <s v="S"/>
    <s v="S"/>
    <s v="S"/>
    <s v="N"/>
    <s v="N"/>
    <s v=" 2G"/>
    <s v=" 3G"/>
    <s v=" 4G"/>
    <s v=""/>
    <s v=""/>
    <x v="0"/>
  </r>
  <r>
    <x v="2"/>
    <n v="68"/>
    <s v="SANTANDER"/>
    <n v="68755"/>
    <s v="SOCORRO"/>
    <x v="11"/>
    <s v="S"/>
    <x v="0"/>
    <n v="68755000"/>
    <x v="14"/>
    <s v="N"/>
    <s v="S"/>
    <s v="S"/>
    <s v="N"/>
    <s v="N"/>
    <s v=""/>
    <s v=" 3G"/>
    <s v=" 4G"/>
    <s v=""/>
    <s v=""/>
    <x v="1"/>
  </r>
  <r>
    <x v="0"/>
    <n v="68"/>
    <s v="SANTANDER"/>
    <n v="68861"/>
    <s v="VÃ‰LEZ"/>
    <x v="10"/>
    <s v="N"/>
    <x v="1"/>
    <n v="68861001"/>
    <x v="194"/>
    <s v="S"/>
    <s v="S"/>
    <s v="N"/>
    <s v="N"/>
    <s v="N"/>
    <s v=" 2G"/>
    <s v=" 3G"/>
    <s v=""/>
    <s v=""/>
    <s v=""/>
    <x v="2"/>
  </r>
  <r>
    <x v="0"/>
    <n v="68"/>
    <s v="SANTANDER"/>
    <n v="68500"/>
    <s v="OIBA"/>
    <x v="38"/>
    <s v="N"/>
    <x v="1"/>
    <n v="68500006"/>
    <x v="195"/>
    <s v="S"/>
    <s v="S"/>
    <s v="S"/>
    <s v="N"/>
    <s v="N"/>
    <s v=" 2G"/>
    <s v=" 3G"/>
    <s v=" 4G"/>
    <s v=""/>
    <s v=""/>
    <x v="0"/>
  </r>
  <r>
    <x v="2"/>
    <n v="68"/>
    <s v="SANTANDER"/>
    <n v="68255"/>
    <s v="EL PLAYÃ“N"/>
    <x v="70"/>
    <s v="S"/>
    <x v="0"/>
    <n v="68255000"/>
    <x v="183"/>
    <s v="N"/>
    <s v="S"/>
    <s v="S"/>
    <s v="N"/>
    <s v="N"/>
    <s v=""/>
    <s v=" 3G"/>
    <s v=" 4G"/>
    <s v=""/>
    <s v=""/>
    <x v="1"/>
  </r>
  <r>
    <x v="3"/>
    <n v="68"/>
    <s v="SANTANDER"/>
    <n v="68820"/>
    <s v="TONA"/>
    <x v="17"/>
    <s v="S"/>
    <x v="0"/>
    <n v="68820000"/>
    <x v="155"/>
    <s v="S"/>
    <s v="S"/>
    <s v="N"/>
    <s v="N"/>
    <s v="N"/>
    <s v=" 2G"/>
    <s v=" 3G"/>
    <s v=""/>
    <s v=""/>
    <s v=""/>
    <x v="2"/>
  </r>
  <r>
    <x v="0"/>
    <n v="68"/>
    <s v="SANTANDER"/>
    <n v="68773"/>
    <s v="SUCRE"/>
    <x v="22"/>
    <s v="S"/>
    <x v="0"/>
    <n v="68773000"/>
    <x v="28"/>
    <s v="S"/>
    <s v="S"/>
    <s v="S"/>
    <s v="N"/>
    <s v="N"/>
    <s v=" 2G"/>
    <s v=" 3G"/>
    <s v=" 4G"/>
    <s v=""/>
    <s v=""/>
    <x v="0"/>
  </r>
  <r>
    <x v="3"/>
    <n v="68"/>
    <s v="SANTANDER"/>
    <n v="68867"/>
    <s v="VETAS"/>
    <x v="73"/>
    <s v="S"/>
    <x v="0"/>
    <n v="68867000"/>
    <x v="140"/>
    <s v="S"/>
    <s v="S"/>
    <s v="S"/>
    <s v="N"/>
    <s v="N"/>
    <s v=" 2G"/>
    <s v=" 3G"/>
    <s v=" 4G"/>
    <s v=""/>
    <s v=""/>
    <x v="0"/>
  </r>
  <r>
    <x v="3"/>
    <n v="68"/>
    <s v="SANTANDER"/>
    <n v="68211"/>
    <s v="CONTRATACIÃ“N"/>
    <x v="61"/>
    <s v="S"/>
    <x v="0"/>
    <n v="68211000"/>
    <x v="104"/>
    <s v="S"/>
    <s v="S"/>
    <s v="S"/>
    <s v="N"/>
    <s v="N"/>
    <s v=" 2G"/>
    <s v=" 3G"/>
    <s v=" 4G"/>
    <s v=""/>
    <s v=""/>
    <x v="0"/>
  </r>
  <r>
    <x v="0"/>
    <n v="68"/>
    <s v="SANTANDER"/>
    <n v="68655"/>
    <s v="SABANA DE TORRES"/>
    <x v="0"/>
    <s v="N"/>
    <x v="1"/>
    <n v="68655013"/>
    <x v="196"/>
    <s v="S"/>
    <s v="S"/>
    <s v="S"/>
    <s v="N"/>
    <s v="N"/>
    <s v=" 2G"/>
    <s v=" 3G"/>
    <s v=" 4G"/>
    <s v=""/>
    <s v=""/>
    <x v="0"/>
  </r>
  <r>
    <x v="3"/>
    <n v="68"/>
    <s v="SANTANDER"/>
    <n v="68245"/>
    <s v="EL GUACAMAYO"/>
    <x v="51"/>
    <s v="N"/>
    <x v="1"/>
    <n v="68245003"/>
    <x v="197"/>
    <s v="N"/>
    <s v="N"/>
    <s v="S"/>
    <s v="N"/>
    <s v="N"/>
    <s v=""/>
    <s v=""/>
    <s v=" 4G"/>
    <s v=""/>
    <s v=""/>
    <x v="3"/>
  </r>
  <r>
    <x v="0"/>
    <n v="68"/>
    <s v="SANTANDER"/>
    <n v="68051"/>
    <s v="ARATOCA"/>
    <x v="49"/>
    <s v="N"/>
    <x v="1"/>
    <n v="68051012"/>
    <x v="178"/>
    <s v="S"/>
    <s v="S"/>
    <s v="S"/>
    <s v="N"/>
    <s v="N"/>
    <s v=" 2G"/>
    <s v=" 3G"/>
    <s v=" 4G"/>
    <s v=""/>
    <s v=""/>
    <x v="0"/>
  </r>
  <r>
    <x v="2"/>
    <n v="68"/>
    <s v="SANTANDER"/>
    <n v="68425"/>
    <s v="MACARAVITA"/>
    <x v="25"/>
    <s v="S"/>
    <x v="0"/>
    <n v="68425000"/>
    <x v="32"/>
    <s v="N"/>
    <s v="S"/>
    <s v="N"/>
    <s v="N"/>
    <s v="N"/>
    <s v=""/>
    <s v=" 3G"/>
    <s v=""/>
    <s v=""/>
    <s v=""/>
    <x v="4"/>
  </r>
  <r>
    <x v="1"/>
    <n v="68"/>
    <s v="SANTANDER"/>
    <n v="68318"/>
    <s v="GUACA"/>
    <x v="82"/>
    <s v="S"/>
    <x v="0"/>
    <n v="68318000"/>
    <x v="198"/>
    <s v="S"/>
    <s v="S"/>
    <s v="S"/>
    <s v="N"/>
    <s v="N"/>
    <s v=" 2G"/>
    <s v=" 3G"/>
    <s v=" 4G"/>
    <s v=""/>
    <s v=""/>
    <x v="0"/>
  </r>
  <r>
    <x v="3"/>
    <n v="68"/>
    <s v="SANTANDER"/>
    <n v="68861"/>
    <s v="VÃ‰LEZ"/>
    <x v="10"/>
    <s v="S"/>
    <x v="0"/>
    <n v="68861000"/>
    <x v="73"/>
    <s v="N"/>
    <s v="S"/>
    <s v="S"/>
    <s v="N"/>
    <s v="N"/>
    <s v=""/>
    <s v=" 3G"/>
    <s v=" 4G"/>
    <s v=""/>
    <s v=""/>
    <x v="1"/>
  </r>
  <r>
    <x v="0"/>
    <n v="68"/>
    <s v="SANTANDER"/>
    <n v="68385"/>
    <s v="LANDÃZURI"/>
    <x v="64"/>
    <s v="N"/>
    <x v="1"/>
    <n v="68385007"/>
    <x v="199"/>
    <s v="S"/>
    <s v="S"/>
    <s v="S"/>
    <s v="N"/>
    <s v="N"/>
    <s v=" 2G"/>
    <s v=" 3G"/>
    <s v=" 4G"/>
    <s v=""/>
    <s v=""/>
    <x v="0"/>
  </r>
  <r>
    <x v="0"/>
    <n v="68"/>
    <s v="SANTANDER"/>
    <n v="68547"/>
    <s v="PIEDECUESTA"/>
    <x v="1"/>
    <s v="N"/>
    <x v="1"/>
    <n v="68547026"/>
    <x v="200"/>
    <s v="S"/>
    <s v="S"/>
    <s v="S"/>
    <s v="N"/>
    <s v="N"/>
    <s v=" 2G"/>
    <s v=" 3G"/>
    <s v=" 4G"/>
    <s v=""/>
    <s v=""/>
    <x v="0"/>
  </r>
  <r>
    <x v="1"/>
    <n v="68"/>
    <s v="SANTANDER"/>
    <n v="68077"/>
    <s v="BARBOSA"/>
    <x v="20"/>
    <s v="S"/>
    <x v="0"/>
    <n v="68077000"/>
    <x v="96"/>
    <s v="S"/>
    <s v="S"/>
    <s v="S"/>
    <s v="N"/>
    <s v="N"/>
    <s v=" 2G"/>
    <s v=" 3G"/>
    <s v=" 4G"/>
    <s v=""/>
    <s v=""/>
    <x v="0"/>
  </r>
  <r>
    <x v="2"/>
    <n v="68"/>
    <s v="SANTANDER"/>
    <n v="68377"/>
    <s v="LA BELLEZA"/>
    <x v="54"/>
    <s v="S"/>
    <x v="0"/>
    <n v="68377000"/>
    <x v="201"/>
    <s v="N"/>
    <s v="S"/>
    <s v="N"/>
    <s v="N"/>
    <s v="N"/>
    <s v=""/>
    <s v=" 3G"/>
    <s v=""/>
    <s v=""/>
    <s v=""/>
    <x v="4"/>
  </r>
  <r>
    <x v="3"/>
    <n v="68"/>
    <s v="SANTANDER"/>
    <n v="68245"/>
    <s v="EL GUACAMAYO"/>
    <x v="51"/>
    <s v="S"/>
    <x v="0"/>
    <n v="68245000"/>
    <x v="86"/>
    <s v="S"/>
    <s v="S"/>
    <s v="N"/>
    <s v="N"/>
    <s v="N"/>
    <s v=" 2G"/>
    <s v=" 3G"/>
    <s v=""/>
    <s v=""/>
    <s v=""/>
    <x v="2"/>
  </r>
  <r>
    <x v="1"/>
    <n v="68"/>
    <s v="SANTANDER"/>
    <n v="68770"/>
    <s v="SUAITA"/>
    <x v="8"/>
    <s v="N"/>
    <x v="1"/>
    <n v="68770002"/>
    <x v="202"/>
    <s v="S"/>
    <s v="N"/>
    <s v="N"/>
    <s v="N"/>
    <s v="N"/>
    <s v=" 2G"/>
    <s v=""/>
    <s v=""/>
    <s v=""/>
    <s v=""/>
    <x v="5"/>
  </r>
  <r>
    <x v="2"/>
    <n v="68"/>
    <s v="SANTANDER"/>
    <n v="68235"/>
    <s v="EL CARMEN DE CHUCURÃ"/>
    <x v="60"/>
    <s v="S"/>
    <x v="0"/>
    <n v="68235000"/>
    <x v="103"/>
    <s v="N"/>
    <s v="S"/>
    <s v="S"/>
    <s v="N"/>
    <s v="N"/>
    <s v=""/>
    <s v=" 3G"/>
    <s v=" 4G"/>
    <s v=""/>
    <s v=""/>
    <x v="1"/>
  </r>
  <r>
    <x v="0"/>
    <n v="68"/>
    <s v="SANTANDER"/>
    <n v="68235"/>
    <s v="EL CARMEN DE CHUCURÃ"/>
    <x v="60"/>
    <s v="S"/>
    <x v="0"/>
    <n v="68235000"/>
    <x v="103"/>
    <s v="S"/>
    <s v="S"/>
    <s v="S"/>
    <s v="N"/>
    <s v="N"/>
    <s v=" 2G"/>
    <s v=" 3G"/>
    <s v=" 4G"/>
    <s v=""/>
    <s v=""/>
    <x v="0"/>
  </r>
  <r>
    <x v="1"/>
    <n v="68"/>
    <s v="SANTANDER"/>
    <n v="68190"/>
    <s v="CIMITARRA"/>
    <x v="15"/>
    <s v="S"/>
    <x v="0"/>
    <n v="68190000"/>
    <x v="203"/>
    <s v="S"/>
    <s v="S"/>
    <s v="S"/>
    <s v="N"/>
    <s v="N"/>
    <s v=" 2G"/>
    <s v=" 3G"/>
    <s v=" 4G"/>
    <s v=""/>
    <s v=""/>
    <x v="0"/>
  </r>
  <r>
    <x v="0"/>
    <n v="68"/>
    <s v="SANTANDER"/>
    <n v="68079"/>
    <s v="BARICHARA"/>
    <x v="40"/>
    <s v="S"/>
    <x v="0"/>
    <n v="68079000"/>
    <x v="55"/>
    <s v="S"/>
    <s v="S"/>
    <s v="S"/>
    <s v="N"/>
    <s v="N"/>
    <s v=" 2G"/>
    <s v=" 3G"/>
    <s v=" 4G"/>
    <s v=""/>
    <s v=""/>
    <x v="0"/>
  </r>
  <r>
    <x v="0"/>
    <n v="68"/>
    <s v="SANTANDER"/>
    <n v="68190"/>
    <s v="CIMITARRA"/>
    <x v="15"/>
    <s v="N"/>
    <x v="1"/>
    <n v="68190032"/>
    <x v="204"/>
    <s v="S"/>
    <s v="N"/>
    <s v="N"/>
    <s v="N"/>
    <s v="N"/>
    <s v=" 2G"/>
    <s v=""/>
    <s v=""/>
    <s v=""/>
    <s v=""/>
    <x v="5"/>
  </r>
  <r>
    <x v="2"/>
    <n v="68"/>
    <s v="SANTANDER"/>
    <n v="68500"/>
    <s v="OIBA"/>
    <x v="38"/>
    <s v="S"/>
    <x v="0"/>
    <n v="68500000"/>
    <x v="53"/>
    <s v="N"/>
    <s v="S"/>
    <s v="S"/>
    <s v="N"/>
    <s v="N"/>
    <s v=""/>
    <s v=" 3G"/>
    <s v=" 4G"/>
    <s v=""/>
    <s v=""/>
    <x v="1"/>
  </r>
  <r>
    <x v="0"/>
    <n v="68"/>
    <s v="SANTANDER"/>
    <n v="68547"/>
    <s v="PIEDECUESTA"/>
    <x v="1"/>
    <s v="N"/>
    <x v="1"/>
    <n v="68547028"/>
    <x v="205"/>
    <s v="S"/>
    <s v="S"/>
    <s v="S"/>
    <s v="N"/>
    <s v="N"/>
    <s v=" 2G"/>
    <s v=" 3G"/>
    <s v=" 4G"/>
    <s v=""/>
    <s v=""/>
    <x v="0"/>
  </r>
  <r>
    <x v="0"/>
    <n v="68"/>
    <s v="SANTANDER"/>
    <n v="68502"/>
    <s v="ONZAGA"/>
    <x v="2"/>
    <s v="N"/>
    <x v="1"/>
    <n v="68502002"/>
    <x v="206"/>
    <s v="S"/>
    <s v="N"/>
    <s v="N"/>
    <s v="N"/>
    <s v="N"/>
    <s v=" 2G"/>
    <s v=""/>
    <s v=""/>
    <s v=""/>
    <s v=""/>
    <x v="5"/>
  </r>
  <r>
    <x v="3"/>
    <n v="68"/>
    <s v="SANTANDER"/>
    <n v="68770"/>
    <s v="SUAITA"/>
    <x v="8"/>
    <s v="N"/>
    <x v="1"/>
    <n v="68770008"/>
    <x v="191"/>
    <s v="N"/>
    <s v="N"/>
    <s v="S"/>
    <s v="N"/>
    <s v="N"/>
    <s v=""/>
    <s v=""/>
    <s v=" 4G"/>
    <s v=""/>
    <s v=""/>
    <x v="3"/>
  </r>
  <r>
    <x v="0"/>
    <n v="68"/>
    <s v="SANTANDER"/>
    <n v="68655"/>
    <s v="SABANA DE TORRES"/>
    <x v="0"/>
    <s v="N"/>
    <x v="1"/>
    <n v="68655014"/>
    <x v="207"/>
    <s v="S"/>
    <s v="S"/>
    <s v="S"/>
    <s v="N"/>
    <s v="N"/>
    <s v=" 2G"/>
    <s v=" 3G"/>
    <s v=" 4G"/>
    <s v=""/>
    <s v=""/>
    <x v="0"/>
  </r>
  <r>
    <x v="0"/>
    <n v="68"/>
    <s v="SANTANDER"/>
    <n v="68770"/>
    <s v="SUAITA"/>
    <x v="8"/>
    <s v="N"/>
    <x v="1"/>
    <n v="68770003"/>
    <x v="208"/>
    <s v="S"/>
    <s v="S"/>
    <s v="S"/>
    <s v="N"/>
    <s v="N"/>
    <s v=" 2G"/>
    <s v=" 3G"/>
    <s v=" 4G"/>
    <s v=""/>
    <s v=""/>
    <x v="0"/>
  </r>
  <r>
    <x v="0"/>
    <n v="68"/>
    <s v="SANTANDER"/>
    <n v="68081"/>
    <s v="BARRANCABERMEJA"/>
    <x v="5"/>
    <s v="N"/>
    <x v="1"/>
    <n v="68081012"/>
    <x v="209"/>
    <s v="S"/>
    <s v="S"/>
    <s v="S"/>
    <s v="N"/>
    <s v="N"/>
    <s v=" 2G"/>
    <s v=" 3G"/>
    <s v=" 4G"/>
    <s v=""/>
    <s v=""/>
    <x v="0"/>
  </r>
  <r>
    <x v="0"/>
    <n v="68"/>
    <s v="SANTANDER"/>
    <n v="68081"/>
    <s v="BARRANCABERMEJA"/>
    <x v="5"/>
    <s v="N"/>
    <x v="1"/>
    <n v="68081036"/>
    <x v="210"/>
    <s v="S"/>
    <s v="S"/>
    <s v="S"/>
    <s v="N"/>
    <s v="N"/>
    <s v=" 2G"/>
    <s v=" 3G"/>
    <s v=" 4G"/>
    <s v=""/>
    <s v=""/>
    <x v="0"/>
  </r>
  <r>
    <x v="0"/>
    <n v="68"/>
    <s v="SANTANDER"/>
    <n v="68190"/>
    <s v="CIMITARRA"/>
    <x v="15"/>
    <s v="N"/>
    <x v="1"/>
    <n v="68190022"/>
    <x v="211"/>
    <s v="S"/>
    <s v="S"/>
    <s v="N"/>
    <s v="N"/>
    <s v="N"/>
    <s v=" 2G"/>
    <s v=" 3G"/>
    <s v=""/>
    <s v=""/>
    <s v=""/>
    <x v="2"/>
  </r>
  <r>
    <x v="0"/>
    <n v="68"/>
    <s v="SANTANDER"/>
    <n v="68547"/>
    <s v="PIEDECUESTA"/>
    <x v="1"/>
    <s v="N"/>
    <x v="1"/>
    <n v="68547020"/>
    <x v="212"/>
    <s v="S"/>
    <s v="S"/>
    <s v="S"/>
    <s v="N"/>
    <s v="N"/>
    <s v=" 2G"/>
    <s v=" 3G"/>
    <s v=" 4G"/>
    <s v=""/>
    <s v=""/>
    <x v="0"/>
  </r>
  <r>
    <x v="0"/>
    <n v="68"/>
    <s v="SANTANDER"/>
    <n v="68468"/>
    <s v="MOLAGAVITA"/>
    <x v="65"/>
    <s v="N"/>
    <x v="1"/>
    <n v="68468002"/>
    <x v="213"/>
    <s v="S"/>
    <s v="S"/>
    <s v="N"/>
    <s v="N"/>
    <s v="N"/>
    <s v=" 2G"/>
    <s v=" 3G"/>
    <s v=""/>
    <s v=""/>
    <s v=""/>
    <x v="2"/>
  </r>
  <r>
    <x v="1"/>
    <n v="68"/>
    <s v="SANTANDER"/>
    <n v="68575"/>
    <s v="PUERTO WILCHES"/>
    <x v="31"/>
    <s v="N"/>
    <x v="1"/>
    <n v="68575003"/>
    <x v="214"/>
    <s v="S"/>
    <s v="N"/>
    <s v="N"/>
    <s v="N"/>
    <s v="N"/>
    <s v=" 2G"/>
    <s v=""/>
    <s v=""/>
    <s v=""/>
    <s v=""/>
    <x v="5"/>
  </r>
  <r>
    <x v="0"/>
    <n v="68"/>
    <s v="SANTANDER"/>
    <n v="68101"/>
    <s v="BOLÃVAR"/>
    <x v="41"/>
    <s v="N"/>
    <x v="1"/>
    <n v="68101025"/>
    <x v="215"/>
    <s v="S"/>
    <s v="N"/>
    <s v="N"/>
    <s v="N"/>
    <s v="N"/>
    <s v=" 2G"/>
    <s v=""/>
    <s v=""/>
    <s v=""/>
    <s v=""/>
    <x v="5"/>
  </r>
  <r>
    <x v="3"/>
    <n v="68"/>
    <s v="SANTANDER"/>
    <n v="68169"/>
    <s v="CHARTA"/>
    <x v="43"/>
    <s v="S"/>
    <x v="0"/>
    <n v="68169000"/>
    <x v="149"/>
    <s v="S"/>
    <s v="S"/>
    <s v="S"/>
    <s v="N"/>
    <s v="N"/>
    <s v=" 2G"/>
    <s v=" 3G"/>
    <s v=" 4G"/>
    <s v=""/>
    <s v=""/>
    <x v="0"/>
  </r>
  <r>
    <x v="0"/>
    <n v="68"/>
    <s v="SANTANDER"/>
    <n v="68745"/>
    <s v="SIMACOTA"/>
    <x v="33"/>
    <s v="N"/>
    <x v="1"/>
    <n v="68745006"/>
    <x v="216"/>
    <s v="S"/>
    <s v="S"/>
    <s v="S"/>
    <s v="N"/>
    <s v="N"/>
    <s v=" 2G"/>
    <s v=" 3G"/>
    <s v=" 4G"/>
    <s v=""/>
    <s v=""/>
    <x v="0"/>
  </r>
  <r>
    <x v="0"/>
    <n v="68"/>
    <s v="SANTANDER"/>
    <n v="68190"/>
    <s v="CIMITARRA"/>
    <x v="15"/>
    <s v="N"/>
    <x v="1"/>
    <n v="68190009"/>
    <x v="217"/>
    <s v="S"/>
    <s v="S"/>
    <s v="N"/>
    <s v="N"/>
    <s v="N"/>
    <s v=" 2G"/>
    <s v=" 3G"/>
    <s v=""/>
    <s v=""/>
    <s v=""/>
    <x v="2"/>
  </r>
  <r>
    <x v="1"/>
    <n v="68"/>
    <s v="SANTANDER"/>
    <n v="68132"/>
    <s v="CALIFORNIA"/>
    <x v="74"/>
    <s v="S"/>
    <x v="0"/>
    <n v="68132000"/>
    <x v="144"/>
    <s v="N"/>
    <s v="N"/>
    <s v="S"/>
    <s v="N"/>
    <s v="N"/>
    <s v=""/>
    <s v=""/>
    <s v=" 4G"/>
    <s v=""/>
    <s v=""/>
    <x v="3"/>
  </r>
  <r>
    <x v="3"/>
    <n v="68"/>
    <s v="SANTANDER"/>
    <n v="68176"/>
    <s v="CHIMA"/>
    <x v="83"/>
    <s v="S"/>
    <x v="0"/>
    <n v="68176000"/>
    <x v="218"/>
    <s v="S"/>
    <s v="S"/>
    <s v="S"/>
    <s v="N"/>
    <s v="N"/>
    <s v=" 2G"/>
    <s v=" 3G"/>
    <s v=" 4G"/>
    <s v=""/>
    <s v=""/>
    <x v="0"/>
  </r>
  <r>
    <x v="0"/>
    <n v="68"/>
    <s v="SANTANDER"/>
    <n v="68081"/>
    <s v="BARRANCABERMEJA"/>
    <x v="5"/>
    <s v="N"/>
    <x v="1"/>
    <n v="68081004"/>
    <x v="219"/>
    <s v="S"/>
    <s v="S"/>
    <s v="S"/>
    <s v="N"/>
    <s v="N"/>
    <s v=" 2G"/>
    <s v=" 3G"/>
    <s v=" 4G"/>
    <s v=""/>
    <s v=""/>
    <x v="0"/>
  </r>
  <r>
    <x v="0"/>
    <n v="68"/>
    <s v="SANTANDER"/>
    <n v="68190"/>
    <s v="CIMITARRA"/>
    <x v="15"/>
    <s v="N"/>
    <x v="1"/>
    <n v="68190024"/>
    <x v="220"/>
    <s v="S"/>
    <s v="S"/>
    <s v="S"/>
    <s v="N"/>
    <s v="N"/>
    <s v=" 2G"/>
    <s v=" 3G"/>
    <s v=" 4G"/>
    <s v=""/>
    <s v=""/>
    <x v="0"/>
  </r>
  <r>
    <x v="0"/>
    <n v="68"/>
    <s v="SANTANDER"/>
    <n v="68081"/>
    <s v="BARRANCABERMEJA"/>
    <x v="5"/>
    <s v="N"/>
    <x v="1"/>
    <n v="68081015"/>
    <x v="221"/>
    <s v="S"/>
    <s v="S"/>
    <s v="S"/>
    <s v="N"/>
    <s v="N"/>
    <s v=" 2G"/>
    <s v=" 3G"/>
    <s v=" 4G"/>
    <s v=""/>
    <s v=""/>
    <x v="0"/>
  </r>
  <r>
    <x v="1"/>
    <n v="68"/>
    <s v="SANTANDER"/>
    <n v="68051"/>
    <s v="ARATOCA"/>
    <x v="49"/>
    <s v="N"/>
    <x v="1"/>
    <n v="68051001"/>
    <x v="83"/>
    <s v="S"/>
    <s v="N"/>
    <s v="N"/>
    <s v="N"/>
    <s v="N"/>
    <s v=" 2G"/>
    <s v=""/>
    <s v=""/>
    <s v=""/>
    <s v=""/>
    <x v="5"/>
  </r>
  <r>
    <x v="2"/>
    <n v="68"/>
    <s v="SANTANDER"/>
    <n v="68276"/>
    <s v="FLORIDABLANCA"/>
    <x v="4"/>
    <s v="N"/>
    <x v="1"/>
    <n v="68276022"/>
    <x v="136"/>
    <s v="N"/>
    <s v="S"/>
    <s v="S"/>
    <s v="N"/>
    <s v="N"/>
    <s v=""/>
    <s v=" 3G"/>
    <s v=" 4G"/>
    <s v=""/>
    <s v=""/>
    <x v="1"/>
  </r>
  <r>
    <x v="2"/>
    <n v="68"/>
    <s v="SANTANDER"/>
    <n v="68344"/>
    <s v="HATO"/>
    <x v="72"/>
    <s v="S"/>
    <x v="0"/>
    <n v="68344000"/>
    <x v="138"/>
    <s v="N"/>
    <s v="S"/>
    <s v="N"/>
    <s v="N"/>
    <s v="N"/>
    <s v=""/>
    <s v=" 3G"/>
    <s v=""/>
    <s v=""/>
    <s v=""/>
    <x v="4"/>
  </r>
  <r>
    <x v="3"/>
    <n v="68"/>
    <s v="SANTANDER"/>
    <n v="68655"/>
    <s v="SABANA DE TORRES"/>
    <x v="0"/>
    <s v="N"/>
    <x v="1"/>
    <n v="68655015"/>
    <x v="190"/>
    <s v="N"/>
    <s v="N"/>
    <s v="S"/>
    <s v="N"/>
    <s v="N"/>
    <s v=""/>
    <s v=""/>
    <s v=" 4G"/>
    <s v=""/>
    <s v=""/>
    <x v="3"/>
  </r>
  <r>
    <x v="2"/>
    <n v="68"/>
    <s v="SANTANDER"/>
    <n v="68147"/>
    <s v="CAPITANEJO"/>
    <x v="62"/>
    <s v="S"/>
    <x v="0"/>
    <n v="68147000"/>
    <x v="105"/>
    <s v="N"/>
    <s v="S"/>
    <s v="S"/>
    <s v="N"/>
    <s v="N"/>
    <s v=""/>
    <s v=" 3G"/>
    <s v=" 4G"/>
    <s v=""/>
    <s v=""/>
    <x v="1"/>
  </r>
  <r>
    <x v="0"/>
    <n v="68"/>
    <s v="SANTANDER"/>
    <n v="68572"/>
    <s v="PUENTE NACIONAL"/>
    <x v="18"/>
    <s v="S"/>
    <x v="0"/>
    <n v="68572000"/>
    <x v="24"/>
    <s v="S"/>
    <s v="S"/>
    <s v="S"/>
    <s v="N"/>
    <s v="N"/>
    <s v=" 2G"/>
    <s v=" 3G"/>
    <s v=" 4G"/>
    <s v=""/>
    <s v=""/>
    <x v="0"/>
  </r>
  <r>
    <x v="1"/>
    <n v="68"/>
    <s v="SANTANDER"/>
    <n v="68820"/>
    <s v="TONA"/>
    <x v="17"/>
    <s v="N"/>
    <x v="1"/>
    <n v="68820001"/>
    <x v="222"/>
    <s v="S"/>
    <s v="S"/>
    <s v="S"/>
    <s v="N"/>
    <s v="N"/>
    <s v=" 2G"/>
    <s v=" 3G"/>
    <s v=" 4G"/>
    <s v=""/>
    <s v=""/>
    <x v="0"/>
  </r>
  <r>
    <x v="0"/>
    <n v="68"/>
    <s v="SANTANDER"/>
    <n v="68235"/>
    <s v="EL CARMEN DE CHUCURÃ"/>
    <x v="60"/>
    <s v="N"/>
    <x v="1"/>
    <n v="68235009"/>
    <x v="223"/>
    <s v="S"/>
    <s v="S"/>
    <s v="S"/>
    <s v="N"/>
    <s v="N"/>
    <s v=" 2G"/>
    <s v=" 3G"/>
    <s v=" 4G"/>
    <s v=""/>
    <s v=""/>
    <x v="0"/>
  </r>
  <r>
    <x v="1"/>
    <n v="68"/>
    <s v="SANTANDER"/>
    <n v="68615"/>
    <s v="RIONEGRO"/>
    <x v="21"/>
    <s v="N"/>
    <x v="1"/>
    <n v="68615017"/>
    <x v="224"/>
    <s v="S"/>
    <s v="N"/>
    <s v="N"/>
    <s v="N"/>
    <s v="N"/>
    <s v=" 2G"/>
    <s v=""/>
    <s v=""/>
    <s v=""/>
    <s v=""/>
    <x v="5"/>
  </r>
  <r>
    <x v="0"/>
    <n v="68"/>
    <s v="SANTANDER"/>
    <n v="68235"/>
    <s v="EL CARMEN DE CHUCURÃ"/>
    <x v="60"/>
    <s v="N"/>
    <x v="1"/>
    <n v="68235001"/>
    <x v="225"/>
    <s v="S"/>
    <s v="S"/>
    <s v="N"/>
    <s v="N"/>
    <s v="N"/>
    <s v=" 2G"/>
    <s v=" 3G"/>
    <s v=""/>
    <s v=""/>
    <s v=""/>
    <x v="2"/>
  </r>
  <r>
    <x v="1"/>
    <n v="68"/>
    <s v="SANTANDER"/>
    <n v="68575"/>
    <s v="PUERTO WILCHES"/>
    <x v="31"/>
    <s v="N"/>
    <x v="1"/>
    <n v="68575015"/>
    <x v="119"/>
    <s v="S"/>
    <s v="S"/>
    <s v="N"/>
    <s v="N"/>
    <s v="N"/>
    <s v=" 2G"/>
    <s v=" 3G"/>
    <s v=""/>
    <s v=""/>
    <s v=""/>
    <x v="2"/>
  </r>
  <r>
    <x v="1"/>
    <n v="68"/>
    <s v="SANTANDER"/>
    <n v="68081"/>
    <s v="BARRANCABERMEJA"/>
    <x v="5"/>
    <s v="N"/>
    <x v="1"/>
    <n v="68081032"/>
    <x v="75"/>
    <s v="N"/>
    <s v="S"/>
    <s v="S"/>
    <s v="N"/>
    <s v="N"/>
    <s v=""/>
    <s v=" 3G"/>
    <s v=" 4G"/>
    <s v=""/>
    <s v=""/>
    <x v="1"/>
  </r>
  <r>
    <x v="0"/>
    <n v="68"/>
    <s v="SANTANDER"/>
    <n v="68895"/>
    <s v="ZAPATOCA"/>
    <x v="48"/>
    <s v="N"/>
    <x v="1"/>
    <n v="68895001"/>
    <x v="139"/>
    <s v="S"/>
    <s v="S"/>
    <s v="S"/>
    <s v="N"/>
    <s v="N"/>
    <s v=" 2G"/>
    <s v=" 3G"/>
    <s v=" 4G"/>
    <s v=""/>
    <s v=""/>
    <x v="0"/>
  </r>
  <r>
    <x v="0"/>
    <n v="68"/>
    <s v="SANTANDER"/>
    <n v="68780"/>
    <s v="SURATÃ"/>
    <x v="84"/>
    <s v="N"/>
    <x v="1"/>
    <n v="68780001"/>
    <x v="226"/>
    <s v="S"/>
    <s v="S"/>
    <s v="S"/>
    <s v="N"/>
    <s v="N"/>
    <s v=" 2G"/>
    <s v=" 3G"/>
    <s v=" 4G"/>
    <s v=""/>
    <s v=""/>
    <x v="0"/>
  </r>
  <r>
    <x v="0"/>
    <n v="68"/>
    <s v="SANTANDER"/>
    <n v="68250"/>
    <s v="EL PEÃ‘Ã“N"/>
    <x v="50"/>
    <s v="N"/>
    <x v="1"/>
    <n v="68250009"/>
    <x v="227"/>
    <s v="S"/>
    <s v="S"/>
    <s v="S"/>
    <s v="N"/>
    <s v="N"/>
    <s v=" 2G"/>
    <s v=" 3G"/>
    <s v=" 4G"/>
    <s v=""/>
    <s v=""/>
    <x v="0"/>
  </r>
  <r>
    <x v="0"/>
    <n v="68"/>
    <s v="SANTANDER"/>
    <n v="68276"/>
    <s v="FLORIDABLANCA"/>
    <x v="4"/>
    <s v="N"/>
    <x v="1"/>
    <n v="68276011"/>
    <x v="228"/>
    <s v="S"/>
    <s v="S"/>
    <s v="S"/>
    <s v="N"/>
    <s v="N"/>
    <s v=" 2G"/>
    <s v=" 3G"/>
    <s v=" 4G"/>
    <s v=""/>
    <s v=""/>
    <x v="0"/>
  </r>
  <r>
    <x v="2"/>
    <n v="68"/>
    <s v="SANTANDER"/>
    <n v="68397"/>
    <s v="LA PAZ"/>
    <x v="13"/>
    <s v="S"/>
    <x v="0"/>
    <n v="68397000"/>
    <x v="16"/>
    <s v="N"/>
    <s v="S"/>
    <s v="N"/>
    <s v="N"/>
    <s v="N"/>
    <s v=""/>
    <s v=" 3G"/>
    <s v=""/>
    <s v=""/>
    <s v=""/>
    <x v="4"/>
  </r>
  <r>
    <x v="3"/>
    <n v="68"/>
    <s v="SANTANDER"/>
    <n v="68464"/>
    <s v="MOGOTES"/>
    <x v="75"/>
    <s v="S"/>
    <x v="0"/>
    <n v="68464000"/>
    <x v="148"/>
    <s v="S"/>
    <s v="S"/>
    <s v="S"/>
    <s v="N"/>
    <s v="N"/>
    <s v=" 2G"/>
    <s v=" 3G"/>
    <s v=" 4G"/>
    <s v=""/>
    <s v=""/>
    <x v="0"/>
  </r>
  <r>
    <x v="0"/>
    <n v="68"/>
    <s v="SANTANDER"/>
    <n v="68121"/>
    <s v="CABRERA"/>
    <x v="57"/>
    <s v="S"/>
    <x v="0"/>
    <n v="68121000"/>
    <x v="95"/>
    <s v="S"/>
    <s v="S"/>
    <s v="S"/>
    <s v="N"/>
    <s v="N"/>
    <s v=" 2G"/>
    <s v=" 3G"/>
    <s v=" 4G"/>
    <s v=""/>
    <s v=""/>
    <x v="0"/>
  </r>
  <r>
    <x v="0"/>
    <n v="68"/>
    <s v="SANTANDER"/>
    <n v="68307"/>
    <s v="GIRÃ“N"/>
    <x v="24"/>
    <s v="N"/>
    <x v="1"/>
    <n v="68307007"/>
    <x v="229"/>
    <s v="S"/>
    <s v="S"/>
    <s v="S"/>
    <s v="N"/>
    <s v="N"/>
    <s v=" 2G"/>
    <s v=" 3G"/>
    <s v=" 4G"/>
    <s v=""/>
    <s v=""/>
    <x v="0"/>
  </r>
  <r>
    <x v="0"/>
    <n v="68"/>
    <s v="SANTANDER"/>
    <n v="68686"/>
    <s v="SAN MIGUEL"/>
    <x v="79"/>
    <s v="S"/>
    <x v="0"/>
    <n v="68686000"/>
    <x v="174"/>
    <s v="S"/>
    <s v="S"/>
    <s v="S"/>
    <s v="N"/>
    <s v="N"/>
    <s v=" 2G"/>
    <s v=" 3G"/>
    <s v=" 4G"/>
    <s v=""/>
    <s v=""/>
    <x v="0"/>
  </r>
  <r>
    <x v="0"/>
    <n v="68"/>
    <s v="SANTANDER"/>
    <n v="68745"/>
    <s v="SIMACOTA"/>
    <x v="33"/>
    <s v="N"/>
    <x v="1"/>
    <n v="68745012"/>
    <x v="230"/>
    <s v="S"/>
    <s v="S"/>
    <s v="S"/>
    <s v="N"/>
    <s v="N"/>
    <s v=" 2G"/>
    <s v=" 3G"/>
    <s v=" 4G"/>
    <s v=""/>
    <s v=""/>
    <x v="0"/>
  </r>
  <r>
    <x v="0"/>
    <n v="68"/>
    <s v="SANTANDER"/>
    <n v="68655"/>
    <s v="SABANA DE TORRES"/>
    <x v="0"/>
    <s v="N"/>
    <x v="1"/>
    <n v="68655001"/>
    <x v="179"/>
    <s v="S"/>
    <s v="S"/>
    <s v="S"/>
    <s v="N"/>
    <s v="N"/>
    <s v=" 2G"/>
    <s v=" 3G"/>
    <s v=" 4G"/>
    <s v=""/>
    <s v=""/>
    <x v="0"/>
  </r>
  <r>
    <x v="0"/>
    <n v="68"/>
    <s v="SANTANDER"/>
    <n v="68720"/>
    <s v="SANTA HELENA DEL OPÃ“N"/>
    <x v="52"/>
    <s v="N"/>
    <x v="1"/>
    <n v="68720002"/>
    <x v="231"/>
    <s v="S"/>
    <s v="S"/>
    <s v="S"/>
    <s v="N"/>
    <s v="N"/>
    <s v=" 2G"/>
    <s v=" 3G"/>
    <s v=" 4G"/>
    <s v=""/>
    <s v=""/>
    <x v="0"/>
  </r>
  <r>
    <x v="1"/>
    <n v="68"/>
    <s v="SANTANDER"/>
    <n v="68081"/>
    <s v="BARRANCABERMEJA"/>
    <x v="5"/>
    <s v="N"/>
    <x v="1"/>
    <n v="68081036"/>
    <x v="210"/>
    <s v="N"/>
    <s v="S"/>
    <s v="S"/>
    <s v="N"/>
    <s v="N"/>
    <s v=""/>
    <s v=" 3G"/>
    <s v=" 4G"/>
    <s v=""/>
    <s v=""/>
    <x v="1"/>
  </r>
  <r>
    <x v="3"/>
    <n v="68"/>
    <s v="SANTANDER"/>
    <n v="68276"/>
    <s v="FLORIDABLANCA"/>
    <x v="4"/>
    <s v="S"/>
    <x v="0"/>
    <n v="68276000"/>
    <x v="5"/>
    <s v="N"/>
    <s v="S"/>
    <s v="S"/>
    <s v="N"/>
    <s v="N"/>
    <s v=""/>
    <s v=" 3G"/>
    <s v=" 4G"/>
    <s v=""/>
    <s v=""/>
    <x v="1"/>
  </r>
  <r>
    <x v="2"/>
    <n v="68"/>
    <s v="SANTANDER"/>
    <n v="68498"/>
    <s v="OCAMONTE"/>
    <x v="46"/>
    <s v="S"/>
    <x v="0"/>
    <n v="68498000"/>
    <x v="68"/>
    <s v="N"/>
    <s v="S"/>
    <s v="N"/>
    <s v="N"/>
    <s v="N"/>
    <s v=""/>
    <s v=" 3G"/>
    <s v=""/>
    <s v=""/>
    <s v=""/>
    <x v="4"/>
  </r>
  <r>
    <x v="1"/>
    <n v="68"/>
    <s v="SANTANDER"/>
    <n v="68524"/>
    <s v="PALMAS DEL SOCORRO"/>
    <x v="28"/>
    <s v="S"/>
    <x v="0"/>
    <n v="68524000"/>
    <x v="35"/>
    <s v="S"/>
    <s v="N"/>
    <s v="S"/>
    <s v="N"/>
    <s v="N"/>
    <s v=" 2G"/>
    <s v=""/>
    <s v=" 4G"/>
    <s v=""/>
    <s v=""/>
    <x v="6"/>
  </r>
  <r>
    <x v="3"/>
    <n v="68"/>
    <s v="SANTANDER"/>
    <n v="68092"/>
    <s v="BETULIA"/>
    <x v="67"/>
    <s v="N"/>
    <x v="1"/>
    <n v="68092010"/>
    <x v="168"/>
    <s v="N"/>
    <s v="S"/>
    <s v="S"/>
    <s v="N"/>
    <s v="N"/>
    <s v=""/>
    <s v=" 3G"/>
    <s v=" 4G"/>
    <s v=""/>
    <s v=""/>
    <x v="1"/>
  </r>
  <r>
    <x v="1"/>
    <n v="68"/>
    <s v="SANTANDER"/>
    <n v="68385"/>
    <s v="LANDÃZURI"/>
    <x v="64"/>
    <s v="S"/>
    <x v="0"/>
    <n v="68385000"/>
    <x v="171"/>
    <s v="S"/>
    <s v="S"/>
    <s v="N"/>
    <s v="N"/>
    <s v="N"/>
    <s v=" 2G"/>
    <s v=" 3G"/>
    <s v=""/>
    <s v=""/>
    <s v=""/>
    <x v="2"/>
  </r>
  <r>
    <x v="1"/>
    <n v="68"/>
    <s v="SANTANDER"/>
    <n v="68081"/>
    <s v="BARRANCABERMEJA"/>
    <x v="5"/>
    <s v="N"/>
    <x v="1"/>
    <n v="68081009"/>
    <x v="76"/>
    <s v="S"/>
    <s v="S"/>
    <s v="S"/>
    <s v="N"/>
    <s v="N"/>
    <s v=" 2G"/>
    <s v=" 3G"/>
    <s v=" 4G"/>
    <s v=""/>
    <s v=""/>
    <x v="0"/>
  </r>
  <r>
    <x v="0"/>
    <n v="68"/>
    <s v="SANTANDER"/>
    <n v="68615"/>
    <s v="RIONEGRO"/>
    <x v="21"/>
    <s v="N"/>
    <x v="1"/>
    <n v="68615002"/>
    <x v="232"/>
    <s v="N"/>
    <s v="N"/>
    <s v="S"/>
    <s v="N"/>
    <s v="N"/>
    <s v=""/>
    <s v=""/>
    <s v=" 4G"/>
    <s v=""/>
    <s v=""/>
    <x v="3"/>
  </r>
  <r>
    <x v="0"/>
    <n v="68"/>
    <s v="SANTANDER"/>
    <n v="68575"/>
    <s v="PUERTO WILCHES"/>
    <x v="31"/>
    <s v="N"/>
    <x v="1"/>
    <n v="68575019"/>
    <x v="233"/>
    <s v="S"/>
    <s v="S"/>
    <s v="N"/>
    <s v="N"/>
    <s v="N"/>
    <s v=" 2G"/>
    <s v=" 3G"/>
    <s v=""/>
    <s v=""/>
    <s v=""/>
    <x v="2"/>
  </r>
  <r>
    <x v="0"/>
    <n v="68"/>
    <s v="SANTANDER"/>
    <n v="68720"/>
    <s v="SANTA HELENA DEL OPÃ“N"/>
    <x v="52"/>
    <s v="N"/>
    <x v="1"/>
    <n v="68720001"/>
    <x v="234"/>
    <s v="S"/>
    <s v="S"/>
    <s v="S"/>
    <s v="N"/>
    <s v="N"/>
    <s v=" 2G"/>
    <s v=" 3G"/>
    <s v=" 4G"/>
    <s v=""/>
    <s v=""/>
    <x v="0"/>
  </r>
  <r>
    <x v="0"/>
    <n v="68"/>
    <s v="SANTANDER"/>
    <n v="68235"/>
    <s v="EL CARMEN DE CHUCURÃ"/>
    <x v="60"/>
    <s v="N"/>
    <x v="1"/>
    <n v="68235017"/>
    <x v="235"/>
    <s v="S"/>
    <s v="S"/>
    <s v="N"/>
    <s v="N"/>
    <s v="N"/>
    <s v=" 2G"/>
    <s v=" 3G"/>
    <s v=""/>
    <s v=""/>
    <s v=""/>
    <x v="2"/>
  </r>
  <r>
    <x v="3"/>
    <n v="68"/>
    <s v="SANTANDER"/>
    <n v="68298"/>
    <s v="GAMBITA"/>
    <x v="19"/>
    <s v="S"/>
    <x v="0"/>
    <n v="68298000"/>
    <x v="25"/>
    <s v="S"/>
    <s v="S"/>
    <s v="N"/>
    <s v="N"/>
    <s v="N"/>
    <s v=" 2G"/>
    <s v=" 3G"/>
    <s v=""/>
    <s v=""/>
    <s v=""/>
    <x v="2"/>
  </r>
  <r>
    <x v="2"/>
    <n v="68"/>
    <s v="SANTANDER"/>
    <n v="68266"/>
    <s v="ENCISO"/>
    <x v="77"/>
    <s v="S"/>
    <x v="0"/>
    <n v="68266000"/>
    <x v="164"/>
    <s v="N"/>
    <s v="S"/>
    <s v="S"/>
    <s v="N"/>
    <s v="N"/>
    <s v=""/>
    <s v=" 3G"/>
    <s v=" 4G"/>
    <s v=""/>
    <s v=""/>
    <x v="1"/>
  </r>
  <r>
    <x v="3"/>
    <n v="68"/>
    <s v="SANTANDER"/>
    <n v="68669"/>
    <s v="SAN ANDRÃ‰S"/>
    <x v="58"/>
    <s v="N"/>
    <x v="1"/>
    <n v="68669005"/>
    <x v="153"/>
    <s v="N"/>
    <s v="N"/>
    <s v="S"/>
    <s v="N"/>
    <s v="N"/>
    <s v=""/>
    <s v=""/>
    <s v=" 4G"/>
    <s v=""/>
    <s v=""/>
    <x v="3"/>
  </r>
  <r>
    <x v="3"/>
    <n v="68"/>
    <s v="SANTANDER"/>
    <n v="68324"/>
    <s v="GUAVATÃ"/>
    <x v="36"/>
    <s v="S"/>
    <x v="0"/>
    <n v="68324000"/>
    <x v="49"/>
    <s v="S"/>
    <s v="S"/>
    <s v="S"/>
    <s v="N"/>
    <s v="N"/>
    <s v=" 2G"/>
    <s v=" 3G"/>
    <s v=" 4G"/>
    <s v=""/>
    <s v=""/>
    <x v="0"/>
  </r>
  <r>
    <x v="0"/>
    <n v="68"/>
    <s v="SANTANDER"/>
    <n v="68547"/>
    <s v="PIEDECUESTA"/>
    <x v="1"/>
    <s v="N"/>
    <x v="1"/>
    <n v="68547010"/>
    <x v="102"/>
    <s v="S"/>
    <s v="S"/>
    <s v="S"/>
    <s v="N"/>
    <s v="N"/>
    <s v=" 2G"/>
    <s v=" 3G"/>
    <s v=" 4G"/>
    <s v=""/>
    <s v=""/>
    <x v="0"/>
  </r>
  <r>
    <x v="2"/>
    <n v="68"/>
    <s v="SANTANDER"/>
    <n v="68250"/>
    <s v="EL PEÃ‘Ã“N"/>
    <x v="50"/>
    <s v="N"/>
    <x v="1"/>
    <n v="68250007"/>
    <x v="185"/>
    <s v="N"/>
    <s v="N"/>
    <s v="S"/>
    <s v="N"/>
    <s v="N"/>
    <s v=""/>
    <s v=""/>
    <s v=" 4G"/>
    <s v=""/>
    <s v=""/>
    <x v="3"/>
  </r>
  <r>
    <x v="2"/>
    <n v="68"/>
    <s v="SANTANDER"/>
    <n v="68549"/>
    <s v="PINCHOTE"/>
    <x v="23"/>
    <s v="S"/>
    <x v="0"/>
    <n v="68549000"/>
    <x v="30"/>
    <s v="N"/>
    <s v="S"/>
    <s v="N"/>
    <s v="N"/>
    <s v="N"/>
    <s v=""/>
    <s v=" 3G"/>
    <s v=""/>
    <s v=""/>
    <s v=""/>
    <x v="4"/>
  </r>
  <r>
    <x v="1"/>
    <n v="68"/>
    <s v="SANTANDER"/>
    <n v="68418"/>
    <s v="LOS SANTOS"/>
    <x v="85"/>
    <s v="S"/>
    <x v="0"/>
    <n v="68418000"/>
    <x v="236"/>
    <s v="S"/>
    <s v="S"/>
    <s v="S"/>
    <s v="N"/>
    <s v="N"/>
    <s v=" 2G"/>
    <s v=" 3G"/>
    <s v=" 4G"/>
    <s v=""/>
    <s v=""/>
    <x v="0"/>
  </r>
  <r>
    <x v="3"/>
    <n v="68"/>
    <s v="SANTANDER"/>
    <n v="68077"/>
    <s v="BARBOSA"/>
    <x v="20"/>
    <s v="S"/>
    <x v="0"/>
    <n v="68077000"/>
    <x v="96"/>
    <s v="N"/>
    <s v="S"/>
    <s v="S"/>
    <s v="N"/>
    <s v="N"/>
    <s v=""/>
    <s v=" 3G"/>
    <s v=" 4G"/>
    <s v=""/>
    <s v=""/>
    <x v="1"/>
  </r>
  <r>
    <x v="0"/>
    <n v="68"/>
    <s v="SANTANDER"/>
    <n v="68081"/>
    <s v="BARRANCABERMEJA"/>
    <x v="5"/>
    <s v="N"/>
    <x v="1"/>
    <n v="68081001"/>
    <x v="237"/>
    <s v="S"/>
    <s v="S"/>
    <s v="S"/>
    <s v="N"/>
    <s v="N"/>
    <s v=" 2G"/>
    <s v=" 3G"/>
    <s v=" 4G"/>
    <s v=""/>
    <s v=""/>
    <x v="0"/>
  </r>
  <r>
    <x v="0"/>
    <n v="68"/>
    <s v="SANTANDER"/>
    <n v="68092"/>
    <s v="BETULIA"/>
    <x v="67"/>
    <s v="S"/>
    <x v="0"/>
    <n v="68092000"/>
    <x v="125"/>
    <s v="S"/>
    <s v="S"/>
    <s v="S"/>
    <s v="N"/>
    <s v="N"/>
    <s v=" 2G"/>
    <s v=" 3G"/>
    <s v=" 4G"/>
    <s v=""/>
    <s v=""/>
    <x v="0"/>
  </r>
  <r>
    <x v="2"/>
    <n v="68"/>
    <s v="SANTANDER"/>
    <n v="68444"/>
    <s v="MATANZA"/>
    <x v="27"/>
    <s v="N"/>
    <x v="1"/>
    <n v="0"/>
    <x v="62"/>
    <s v="N"/>
    <s v="N"/>
    <s v="S"/>
    <s v="N"/>
    <s v="N"/>
    <s v=""/>
    <s v=""/>
    <s v=" 4G"/>
    <s v=""/>
    <s v=""/>
    <x v="3"/>
  </r>
  <r>
    <x v="0"/>
    <n v="68"/>
    <s v="SANTANDER"/>
    <n v="68101"/>
    <s v="BOLÃVAR"/>
    <x v="41"/>
    <s v="N"/>
    <x v="1"/>
    <n v="68101014"/>
    <x v="238"/>
    <s v="S"/>
    <s v="S"/>
    <s v="S"/>
    <s v="N"/>
    <s v="N"/>
    <s v=" 2G"/>
    <s v=" 3G"/>
    <s v=" 4G"/>
    <s v=""/>
    <s v=""/>
    <x v="0"/>
  </r>
  <r>
    <x v="3"/>
    <n v="68"/>
    <s v="SANTANDER"/>
    <n v="68167"/>
    <s v="CHARALÃ"/>
    <x v="26"/>
    <s v="S"/>
    <x v="0"/>
    <n v="68167000"/>
    <x v="33"/>
    <s v="N"/>
    <s v="S"/>
    <s v="S"/>
    <s v="N"/>
    <s v="N"/>
    <s v=""/>
    <s v=" 3G"/>
    <s v=" 4G"/>
    <s v=""/>
    <s v=""/>
    <x v="1"/>
  </r>
  <r>
    <x v="3"/>
    <n v="68"/>
    <s v="SANTANDER"/>
    <n v="68575"/>
    <s v="PUERTO WILCHES"/>
    <x v="31"/>
    <s v="N"/>
    <x v="1"/>
    <n v="68575004"/>
    <x v="239"/>
    <s v="N"/>
    <s v="N"/>
    <s v="S"/>
    <s v="N"/>
    <s v="N"/>
    <s v=""/>
    <s v=""/>
    <s v=" 4G"/>
    <s v=""/>
    <s v=""/>
    <x v="3"/>
  </r>
  <r>
    <x v="3"/>
    <n v="68"/>
    <s v="SANTANDER"/>
    <n v="68689"/>
    <s v="SAN VICENTE DE CHUCURÃ"/>
    <x v="44"/>
    <s v="S"/>
    <x v="0"/>
    <n v="68689000"/>
    <x v="157"/>
    <s v="N"/>
    <s v="S"/>
    <s v="S"/>
    <s v="N"/>
    <s v="N"/>
    <s v=""/>
    <s v=" 3G"/>
    <s v=" 4G"/>
    <s v=""/>
    <s v=""/>
    <x v="1"/>
  </r>
  <r>
    <x v="0"/>
    <n v="68"/>
    <s v="SANTANDER"/>
    <n v="68092"/>
    <s v="BETULIA"/>
    <x v="67"/>
    <s v="N"/>
    <x v="1"/>
    <n v="68092012"/>
    <x v="240"/>
    <s v="S"/>
    <s v="S"/>
    <s v="S"/>
    <s v="N"/>
    <s v="N"/>
    <s v=" 2G"/>
    <s v=" 3G"/>
    <s v=" 4G"/>
    <s v=""/>
    <s v=""/>
    <x v="0"/>
  </r>
  <r>
    <x v="3"/>
    <n v="68"/>
    <s v="SANTANDER"/>
    <n v="68572"/>
    <s v="PUENTE NACIONAL"/>
    <x v="18"/>
    <s v="S"/>
    <x v="0"/>
    <n v="68572000"/>
    <x v="24"/>
    <s v="N"/>
    <s v="S"/>
    <s v="S"/>
    <s v="N"/>
    <s v="N"/>
    <s v=""/>
    <s v=" 3G"/>
    <s v=" 4G"/>
    <s v=""/>
    <s v=""/>
    <x v="1"/>
  </r>
  <r>
    <x v="2"/>
    <n v="68"/>
    <s v="SANTANDER"/>
    <n v="68121"/>
    <s v="CABRERA"/>
    <x v="57"/>
    <s v="S"/>
    <x v="0"/>
    <n v="68121000"/>
    <x v="95"/>
    <s v="N"/>
    <s v="S"/>
    <s v="N"/>
    <s v="N"/>
    <s v="N"/>
    <s v=""/>
    <s v=" 3G"/>
    <s v=""/>
    <s v=""/>
    <s v=""/>
    <x v="4"/>
  </r>
  <r>
    <x v="2"/>
    <n v="68"/>
    <s v="SANTANDER"/>
    <n v="68250"/>
    <s v="EL PEÃ‘Ã“N"/>
    <x v="50"/>
    <s v="N"/>
    <x v="1"/>
    <n v="68250009"/>
    <x v="227"/>
    <s v="N"/>
    <s v="N"/>
    <s v="S"/>
    <s v="N"/>
    <s v="N"/>
    <s v=""/>
    <s v=""/>
    <s v=" 4G"/>
    <s v=""/>
    <s v=""/>
    <x v="3"/>
  </r>
  <r>
    <x v="1"/>
    <n v="68"/>
    <s v="SANTANDER"/>
    <n v="68669"/>
    <s v="SAN ANDRÃ‰S"/>
    <x v="58"/>
    <s v="S"/>
    <x v="0"/>
    <n v="68669000"/>
    <x v="98"/>
    <s v="S"/>
    <s v="S"/>
    <s v="S"/>
    <s v="N"/>
    <s v="N"/>
    <s v=" 2G"/>
    <s v=" 3G"/>
    <s v=" 4G"/>
    <s v=""/>
    <s v=""/>
    <x v="0"/>
  </r>
  <r>
    <x v="0"/>
    <n v="68"/>
    <s v="SANTANDER"/>
    <n v="68077"/>
    <s v="BARBOSA"/>
    <x v="20"/>
    <s v="N"/>
    <x v="1"/>
    <n v="68077003"/>
    <x v="241"/>
    <s v="S"/>
    <s v="S"/>
    <s v="S"/>
    <s v="N"/>
    <s v="N"/>
    <s v=" 2G"/>
    <s v=" 3G"/>
    <s v=" 4G"/>
    <s v=""/>
    <s v=""/>
    <x v="0"/>
  </r>
  <r>
    <x v="2"/>
    <n v="68"/>
    <s v="SANTANDER"/>
    <n v="68820"/>
    <s v="TONA"/>
    <x v="17"/>
    <s v="S"/>
    <x v="0"/>
    <n v="68820000"/>
    <x v="155"/>
    <s v="N"/>
    <s v="S"/>
    <s v="N"/>
    <s v="N"/>
    <s v="N"/>
    <s v=""/>
    <s v=" 3G"/>
    <s v=""/>
    <s v=""/>
    <s v=""/>
    <x v="4"/>
  </r>
  <r>
    <x v="0"/>
    <n v="68"/>
    <s v="SANTANDER"/>
    <n v="68250"/>
    <s v="EL PEÃ‘Ã“N"/>
    <x v="50"/>
    <s v="N"/>
    <x v="1"/>
    <n v="68250007"/>
    <x v="185"/>
    <s v="S"/>
    <s v="S"/>
    <s v="S"/>
    <s v="N"/>
    <s v="N"/>
    <s v=" 2G"/>
    <s v=" 3G"/>
    <s v=" 4G"/>
    <s v=""/>
    <s v=""/>
    <x v="0"/>
  </r>
  <r>
    <x v="3"/>
    <n v="68"/>
    <s v="SANTANDER"/>
    <n v="68855"/>
    <s v="VALLE DE SAN JOSÃ‰"/>
    <x v="71"/>
    <s v="S"/>
    <x v="0"/>
    <n v="68855000"/>
    <x v="137"/>
    <s v="N"/>
    <s v="S"/>
    <s v="S"/>
    <s v="N"/>
    <s v="N"/>
    <s v=""/>
    <s v=" 3G"/>
    <s v=" 4G"/>
    <s v=""/>
    <s v=""/>
    <x v="1"/>
  </r>
  <r>
    <x v="0"/>
    <n v="68"/>
    <s v="SANTANDER"/>
    <n v="68573"/>
    <s v="PUERTO PARRA"/>
    <x v="9"/>
    <s v="S"/>
    <x v="0"/>
    <n v="68573000"/>
    <x v="11"/>
    <s v="S"/>
    <s v="S"/>
    <s v="S"/>
    <s v="N"/>
    <s v="N"/>
    <s v=" 2G"/>
    <s v=" 3G"/>
    <s v=" 4G"/>
    <s v=""/>
    <s v=""/>
    <x v="0"/>
  </r>
  <r>
    <x v="0"/>
    <n v="68"/>
    <s v="SANTANDER"/>
    <n v="68081"/>
    <s v="BARRANCABERMEJA"/>
    <x v="5"/>
    <s v="N"/>
    <x v="1"/>
    <n v="68081027"/>
    <x v="47"/>
    <s v="S"/>
    <s v="S"/>
    <s v="S"/>
    <s v="N"/>
    <s v="N"/>
    <s v=" 2G"/>
    <s v=" 3G"/>
    <s v=" 4G"/>
    <s v=""/>
    <s v=""/>
    <x v="0"/>
  </r>
  <r>
    <x v="0"/>
    <n v="68"/>
    <s v="SANTANDER"/>
    <n v="68573"/>
    <s v="PUERTO PARRA"/>
    <x v="9"/>
    <s v="N"/>
    <x v="1"/>
    <n v="68573001"/>
    <x v="242"/>
    <s v="S"/>
    <s v="N"/>
    <s v="N"/>
    <s v="N"/>
    <s v="N"/>
    <s v=" 2G"/>
    <s v=""/>
    <s v=""/>
    <s v=""/>
    <s v=""/>
    <x v="5"/>
  </r>
  <r>
    <x v="0"/>
    <n v="68"/>
    <s v="SANTANDER"/>
    <n v="68861"/>
    <s v="VÃ‰LEZ"/>
    <x v="10"/>
    <s v="N"/>
    <x v="1"/>
    <n v="68861017"/>
    <x v="243"/>
    <s v="S"/>
    <s v="S"/>
    <s v="S"/>
    <s v="N"/>
    <s v="N"/>
    <s v=" 2G"/>
    <s v=" 3G"/>
    <s v=" 4G"/>
    <s v=""/>
    <s v=""/>
    <x v="0"/>
  </r>
  <r>
    <x v="3"/>
    <n v="68"/>
    <s v="SANTANDER"/>
    <n v="68179"/>
    <s v="CHIPATÃ"/>
    <x v="55"/>
    <s v="N"/>
    <x v="1"/>
    <n v="68179010"/>
    <x v="188"/>
    <s v="N"/>
    <s v="N"/>
    <s v="S"/>
    <s v="N"/>
    <s v="N"/>
    <s v=""/>
    <s v=""/>
    <s v=" 4G"/>
    <s v=""/>
    <s v=""/>
    <x v="3"/>
  </r>
  <r>
    <x v="3"/>
    <n v="68"/>
    <s v="SANTANDER"/>
    <n v="68425"/>
    <s v="MACARAVITA"/>
    <x v="25"/>
    <s v="S"/>
    <x v="0"/>
    <n v="68425000"/>
    <x v="32"/>
    <s v="S"/>
    <s v="S"/>
    <s v="N"/>
    <s v="N"/>
    <s v="N"/>
    <s v=" 2G"/>
    <s v=" 3G"/>
    <s v=""/>
    <s v=""/>
    <s v=""/>
    <x v="2"/>
  </r>
  <r>
    <x v="0"/>
    <n v="68"/>
    <s v="SANTANDER"/>
    <n v="68276"/>
    <s v="FLORIDABLANCA"/>
    <x v="4"/>
    <s v="N"/>
    <x v="1"/>
    <n v="68276012"/>
    <x v="244"/>
    <s v="S"/>
    <s v="S"/>
    <s v="S"/>
    <s v="N"/>
    <s v="N"/>
    <s v=" 2G"/>
    <s v=" 3G"/>
    <s v=" 4G"/>
    <s v=""/>
    <s v=""/>
    <x v="0"/>
  </r>
  <r>
    <x v="0"/>
    <n v="68"/>
    <s v="SANTANDER"/>
    <n v="68655"/>
    <s v="SABANA DE TORRES"/>
    <x v="0"/>
    <s v="N"/>
    <x v="1"/>
    <n v="68655002"/>
    <x v="245"/>
    <s v="S"/>
    <s v="S"/>
    <s v="S"/>
    <s v="N"/>
    <s v="N"/>
    <s v=" 2G"/>
    <s v=" 3G"/>
    <s v=" 4G"/>
    <s v=""/>
    <s v=""/>
    <x v="0"/>
  </r>
  <r>
    <x v="0"/>
    <n v="68"/>
    <s v="SANTANDER"/>
    <n v="68673"/>
    <s v="SAN BENITO"/>
    <x v="34"/>
    <s v="N"/>
    <x v="1"/>
    <n v="68673005"/>
    <x v="246"/>
    <s v="S"/>
    <s v="S"/>
    <s v="S"/>
    <s v="N"/>
    <s v="N"/>
    <s v=" 2G"/>
    <s v=" 3G"/>
    <s v=" 4G"/>
    <s v=""/>
    <s v=""/>
    <x v="0"/>
  </r>
  <r>
    <x v="3"/>
    <n v="68"/>
    <s v="SANTANDER"/>
    <n v="68780"/>
    <s v="SURATÃ"/>
    <x v="84"/>
    <s v="S"/>
    <x v="0"/>
    <n v="68780000"/>
    <x v="247"/>
    <s v="S"/>
    <s v="S"/>
    <s v="S"/>
    <s v="N"/>
    <s v="N"/>
    <s v=" 2G"/>
    <s v=" 3G"/>
    <s v=" 4G"/>
    <s v=""/>
    <s v=""/>
    <x v="0"/>
  </r>
  <r>
    <x v="1"/>
    <n v="68"/>
    <s v="SANTANDER"/>
    <n v="68406"/>
    <s v="LEBRIJA"/>
    <x v="32"/>
    <s v="S"/>
    <x v="0"/>
    <n v="68406000"/>
    <x v="145"/>
    <s v="S"/>
    <s v="S"/>
    <s v="S"/>
    <s v="N"/>
    <s v="N"/>
    <s v=" 2G"/>
    <s v=" 3G"/>
    <s v=" 4G"/>
    <s v=""/>
    <s v=""/>
    <x v="0"/>
  </r>
  <r>
    <x v="1"/>
    <n v="68"/>
    <s v="SANTANDER"/>
    <n v="68051"/>
    <s v="ARATOCA"/>
    <x v="49"/>
    <s v="N"/>
    <x v="1"/>
    <n v="68051013"/>
    <x v="248"/>
    <s v="N"/>
    <s v="S"/>
    <s v="S"/>
    <s v="N"/>
    <s v="N"/>
    <s v=""/>
    <s v=" 3G"/>
    <s v=" 4G"/>
    <s v=""/>
    <s v=""/>
    <x v="1"/>
  </r>
  <r>
    <x v="3"/>
    <n v="68"/>
    <s v="SANTANDER"/>
    <n v="68250"/>
    <s v="EL PEÃ‘Ã“N"/>
    <x v="50"/>
    <s v="S"/>
    <x v="0"/>
    <n v="68250000"/>
    <x v="122"/>
    <s v="S"/>
    <s v="S"/>
    <s v="S"/>
    <s v="N"/>
    <s v="N"/>
    <s v=" 2G"/>
    <s v=" 3G"/>
    <s v=" 4G"/>
    <s v=""/>
    <s v=""/>
    <x v="0"/>
  </r>
  <r>
    <x v="0"/>
    <n v="68"/>
    <s v="SANTANDER"/>
    <n v="68276"/>
    <s v="FLORIDABLANCA"/>
    <x v="4"/>
    <s v="N"/>
    <x v="1"/>
    <n v="68276016"/>
    <x v="249"/>
    <s v="S"/>
    <s v="S"/>
    <s v="S"/>
    <s v="N"/>
    <s v="N"/>
    <s v=" 2G"/>
    <s v=" 3G"/>
    <s v=" 4G"/>
    <s v=""/>
    <s v=""/>
    <x v="0"/>
  </r>
  <r>
    <x v="0"/>
    <n v="68"/>
    <s v="SANTANDER"/>
    <n v="68081"/>
    <s v="BARRANCABERMEJA"/>
    <x v="5"/>
    <s v="N"/>
    <x v="1"/>
    <n v="68081018"/>
    <x v="250"/>
    <s v="S"/>
    <s v="N"/>
    <s v="N"/>
    <s v="N"/>
    <s v="N"/>
    <s v=" 2G"/>
    <s v=""/>
    <s v=""/>
    <s v=""/>
    <s v=""/>
    <x v="5"/>
  </r>
  <r>
    <x v="2"/>
    <n v="68"/>
    <s v="SANTANDER"/>
    <n v="68209"/>
    <s v="CONFINES"/>
    <x v="7"/>
    <s v="S"/>
    <x v="0"/>
    <n v="68209000"/>
    <x v="8"/>
    <s v="N"/>
    <s v="S"/>
    <s v="S"/>
    <s v="N"/>
    <s v="N"/>
    <s v=""/>
    <s v=" 3G"/>
    <s v=" 4G"/>
    <s v=""/>
    <s v=""/>
    <x v="1"/>
  </r>
  <r>
    <x v="3"/>
    <n v="68"/>
    <s v="SANTANDER"/>
    <n v="68547"/>
    <s v="PIEDECUESTA"/>
    <x v="1"/>
    <s v="N"/>
    <x v="1"/>
    <n v="68547016"/>
    <x v="80"/>
    <s v="N"/>
    <s v="S"/>
    <s v="S"/>
    <s v="N"/>
    <s v="N"/>
    <s v=""/>
    <s v=" 3G"/>
    <s v=" 4G"/>
    <s v=""/>
    <s v=""/>
    <x v="1"/>
  </r>
  <r>
    <x v="0"/>
    <n v="68"/>
    <s v="SANTANDER"/>
    <n v="68720"/>
    <s v="SANTA HELENA DEL OPÃ“N"/>
    <x v="52"/>
    <s v="S"/>
    <x v="0"/>
    <n v="68720000"/>
    <x v="89"/>
    <s v="S"/>
    <s v="S"/>
    <s v="S"/>
    <s v="N"/>
    <s v="N"/>
    <s v=" 2G"/>
    <s v=" 3G"/>
    <s v=" 4G"/>
    <s v=""/>
    <s v=""/>
    <x v="0"/>
  </r>
  <r>
    <x v="1"/>
    <n v="68"/>
    <s v="SANTANDER"/>
    <n v="68547"/>
    <s v="PIEDECUESTA"/>
    <x v="1"/>
    <s v="N"/>
    <x v="1"/>
    <n v="68547011"/>
    <x v="251"/>
    <s v="N"/>
    <s v="S"/>
    <s v="N"/>
    <s v="N"/>
    <s v="N"/>
    <s v=""/>
    <s v=" 3G"/>
    <s v=""/>
    <s v=""/>
    <s v=""/>
    <x v="4"/>
  </r>
  <r>
    <x v="0"/>
    <n v="68"/>
    <s v="SANTANDER"/>
    <n v="68615"/>
    <s v="RIONEGRO"/>
    <x v="21"/>
    <s v="N"/>
    <x v="1"/>
    <n v="68615013"/>
    <x v="61"/>
    <s v="S"/>
    <s v="S"/>
    <s v="N"/>
    <s v="N"/>
    <s v="N"/>
    <s v=" 2G"/>
    <s v=" 3G"/>
    <s v=""/>
    <s v=""/>
    <s v=""/>
    <x v="2"/>
  </r>
  <r>
    <x v="3"/>
    <n v="68"/>
    <s v="SANTANDER"/>
    <n v="68755"/>
    <s v="SOCORRO"/>
    <x v="11"/>
    <s v="S"/>
    <x v="0"/>
    <n v="68755000"/>
    <x v="14"/>
    <s v="N"/>
    <s v="S"/>
    <s v="S"/>
    <s v="N"/>
    <s v="N"/>
    <s v=""/>
    <s v=" 3G"/>
    <s v=" 4G"/>
    <s v=""/>
    <s v=""/>
    <x v="1"/>
  </r>
  <r>
    <x v="1"/>
    <n v="68"/>
    <s v="SANTANDER"/>
    <n v="68207"/>
    <s v="CONCEPCIÃ“N"/>
    <x v="81"/>
    <s v="S"/>
    <x v="0"/>
    <n v="68207000"/>
    <x v="177"/>
    <s v="S"/>
    <s v="S"/>
    <s v="S"/>
    <s v="N"/>
    <s v="N"/>
    <s v=" 2G"/>
    <s v=" 3G"/>
    <s v=" 4G"/>
    <s v=""/>
    <s v=""/>
    <x v="0"/>
  </r>
  <r>
    <x v="0"/>
    <n v="68"/>
    <s v="SANTANDER"/>
    <n v="68655"/>
    <s v="SABANA DE TORRES"/>
    <x v="0"/>
    <s v="N"/>
    <x v="1"/>
    <n v="68655004"/>
    <x v="252"/>
    <s v="S"/>
    <s v="N"/>
    <s v="N"/>
    <s v="N"/>
    <s v="N"/>
    <s v=" 2G"/>
    <s v=""/>
    <s v=""/>
    <s v=""/>
    <s v=""/>
    <x v="5"/>
  </r>
  <r>
    <x v="0"/>
    <n v="68"/>
    <s v="SANTANDER"/>
    <n v="68162"/>
    <s v="CERRITO"/>
    <x v="42"/>
    <s v="N"/>
    <x v="1"/>
    <n v="68162007"/>
    <x v="253"/>
    <s v="S"/>
    <s v="S"/>
    <s v="S"/>
    <s v="N"/>
    <s v="N"/>
    <s v=" 2G"/>
    <s v=" 3G"/>
    <s v=" 4G"/>
    <s v=""/>
    <s v=""/>
    <x v="0"/>
  </r>
  <r>
    <x v="2"/>
    <n v="68"/>
    <s v="SANTANDER"/>
    <n v="68615"/>
    <s v="RIONEGRO"/>
    <x v="21"/>
    <s v="S"/>
    <x v="0"/>
    <n v="68615000"/>
    <x v="27"/>
    <s v="N"/>
    <s v="S"/>
    <s v="S"/>
    <s v="N"/>
    <s v="N"/>
    <s v=""/>
    <s v=" 3G"/>
    <s v=" 4G"/>
    <s v=""/>
    <s v=""/>
    <x v="1"/>
  </r>
  <r>
    <x v="0"/>
    <n v="68"/>
    <s v="SANTANDER"/>
    <n v="68673"/>
    <s v="SAN BENITO"/>
    <x v="34"/>
    <s v="S"/>
    <x v="0"/>
    <n v="68673000"/>
    <x v="169"/>
    <s v="S"/>
    <s v="S"/>
    <s v="S"/>
    <s v="N"/>
    <s v="N"/>
    <s v=" 2G"/>
    <s v=" 3G"/>
    <s v=" 4G"/>
    <s v=""/>
    <s v=""/>
    <x v="0"/>
  </r>
  <r>
    <x v="0"/>
    <n v="68"/>
    <s v="SANTANDER"/>
    <n v="68322"/>
    <s v="GUAPOTÃ"/>
    <x v="69"/>
    <s v="S"/>
    <x v="0"/>
    <n v="68322000"/>
    <x v="127"/>
    <s v="S"/>
    <s v="S"/>
    <s v="S"/>
    <s v="N"/>
    <s v="N"/>
    <s v=" 2G"/>
    <s v=" 3G"/>
    <s v=" 4G"/>
    <s v=""/>
    <s v=""/>
    <x v="0"/>
  </r>
  <r>
    <x v="1"/>
    <n v="68"/>
    <s v="SANTANDER"/>
    <n v="68162"/>
    <s v="CERRITO"/>
    <x v="42"/>
    <s v="N"/>
    <x v="1"/>
    <n v="68162007"/>
    <x v="253"/>
    <s v="S"/>
    <s v="S"/>
    <s v="S"/>
    <s v="N"/>
    <s v="N"/>
    <s v=" 2G"/>
    <s v=" 3G"/>
    <s v=" 4G"/>
    <s v=""/>
    <s v=""/>
    <x v="0"/>
  </r>
  <r>
    <x v="0"/>
    <n v="68"/>
    <s v="SANTANDER"/>
    <n v="68266"/>
    <s v="ENCISO"/>
    <x v="77"/>
    <s v="N"/>
    <x v="1"/>
    <n v="68266002"/>
    <x v="189"/>
    <s v="S"/>
    <s v="S"/>
    <s v="S"/>
    <s v="N"/>
    <s v="N"/>
    <s v=" 2G"/>
    <s v=" 3G"/>
    <s v=" 4G"/>
    <s v=""/>
    <s v=""/>
    <x v="0"/>
  </r>
  <r>
    <x v="3"/>
    <n v="68"/>
    <s v="SANTANDER"/>
    <n v="68872"/>
    <s v="VILLANUEVA"/>
    <x v="53"/>
    <s v="S"/>
    <x v="0"/>
    <n v="68872000"/>
    <x v="90"/>
    <s v="N"/>
    <s v="N"/>
    <s v="S"/>
    <s v="N"/>
    <s v="N"/>
    <s v=""/>
    <s v=""/>
    <s v=" 4G"/>
    <s v=""/>
    <s v=""/>
    <x v="3"/>
  </r>
  <r>
    <x v="3"/>
    <n v="68"/>
    <s v="SANTANDER"/>
    <n v="68573"/>
    <s v="PUERTO PARRA"/>
    <x v="9"/>
    <s v="N"/>
    <x v="1"/>
    <n v="68573005"/>
    <x v="254"/>
    <s v="N"/>
    <s v="N"/>
    <s v="S"/>
    <s v="N"/>
    <s v="N"/>
    <s v=""/>
    <s v=""/>
    <s v=" 4G"/>
    <s v=""/>
    <s v=""/>
    <x v="3"/>
  </r>
  <r>
    <x v="2"/>
    <n v="68"/>
    <s v="SANTANDER"/>
    <n v="68176"/>
    <s v="CHIMA"/>
    <x v="83"/>
    <s v="S"/>
    <x v="0"/>
    <n v="68176000"/>
    <x v="218"/>
    <s v="N"/>
    <s v="S"/>
    <s v="N"/>
    <s v="N"/>
    <s v="N"/>
    <s v=""/>
    <s v=" 3G"/>
    <s v=""/>
    <s v=""/>
    <s v=""/>
    <x v="4"/>
  </r>
  <r>
    <x v="0"/>
    <n v="68"/>
    <s v="SANTANDER"/>
    <n v="68861"/>
    <s v="VÃ‰LEZ"/>
    <x v="10"/>
    <s v="N"/>
    <x v="1"/>
    <n v="68861002"/>
    <x v="255"/>
    <s v="S"/>
    <s v="S"/>
    <s v="N"/>
    <s v="N"/>
    <s v="N"/>
    <s v=" 2G"/>
    <s v=" 3G"/>
    <s v=""/>
    <s v=""/>
    <s v=""/>
    <x v="2"/>
  </r>
  <r>
    <x v="0"/>
    <n v="68"/>
    <s v="SANTANDER"/>
    <n v="68051"/>
    <s v="ARATOCA"/>
    <x v="49"/>
    <s v="N"/>
    <x v="1"/>
    <n v="68051013"/>
    <x v="248"/>
    <s v="S"/>
    <s v="S"/>
    <s v="S"/>
    <s v="N"/>
    <s v="N"/>
    <s v=" 2G"/>
    <s v=" 3G"/>
    <s v=" 4G"/>
    <s v=""/>
    <s v=""/>
    <x v="0"/>
  </r>
  <r>
    <x v="1"/>
    <n v="68"/>
    <s v="SANTANDER"/>
    <n v="68276"/>
    <s v="FLORIDABLANCA"/>
    <x v="4"/>
    <s v="S"/>
    <x v="0"/>
    <n v="68276000"/>
    <x v="5"/>
    <s v="S"/>
    <s v="S"/>
    <s v="S"/>
    <s v="N"/>
    <s v="N"/>
    <s v=" 2G"/>
    <s v=" 3G"/>
    <s v=" 4G"/>
    <s v=""/>
    <s v=""/>
    <x v="0"/>
  </r>
  <r>
    <x v="0"/>
    <n v="68"/>
    <s v="SANTANDER"/>
    <n v="68773"/>
    <s v="SUCRE"/>
    <x v="22"/>
    <s v="N"/>
    <x v="1"/>
    <n v="68773003"/>
    <x v="256"/>
    <s v="S"/>
    <s v="S"/>
    <s v="S"/>
    <s v="N"/>
    <s v="N"/>
    <s v=" 2G"/>
    <s v=" 3G"/>
    <s v=" 4G"/>
    <s v=""/>
    <s v=""/>
    <x v="0"/>
  </r>
  <r>
    <x v="2"/>
    <n v="68"/>
    <s v="SANTANDER"/>
    <n v="68307"/>
    <s v="GIRÃ“N"/>
    <x v="24"/>
    <s v="N"/>
    <x v="1"/>
    <n v="68307007"/>
    <x v="229"/>
    <s v="N"/>
    <s v="S"/>
    <s v="S"/>
    <s v="N"/>
    <s v="N"/>
    <s v=""/>
    <s v=" 3G"/>
    <s v=" 4G"/>
    <s v=""/>
    <s v=""/>
    <x v="1"/>
  </r>
  <r>
    <x v="1"/>
    <n v="68"/>
    <s v="SANTANDER"/>
    <n v="68502"/>
    <s v="ONZAGA"/>
    <x v="2"/>
    <s v="S"/>
    <x v="0"/>
    <n v="68502000"/>
    <x v="93"/>
    <s v="S"/>
    <s v="S"/>
    <s v="S"/>
    <s v="N"/>
    <s v="N"/>
    <s v=" 2G"/>
    <s v=" 3G"/>
    <s v=" 4G"/>
    <s v=""/>
    <s v=""/>
    <x v="0"/>
  </r>
  <r>
    <x v="3"/>
    <n v="68"/>
    <s v="SANTANDER"/>
    <n v="68190"/>
    <s v="CIMITARRA"/>
    <x v="15"/>
    <s v="S"/>
    <x v="0"/>
    <n v="68190000"/>
    <x v="203"/>
    <s v="N"/>
    <s v="S"/>
    <s v="S"/>
    <s v="N"/>
    <s v="N"/>
    <s v=""/>
    <s v=" 3G"/>
    <s v=" 4G"/>
    <s v=""/>
    <s v=""/>
    <x v="1"/>
  </r>
  <r>
    <x v="1"/>
    <n v="68"/>
    <s v="SANTANDER"/>
    <n v="68655"/>
    <s v="SABANA DE TORRES"/>
    <x v="0"/>
    <s v="N"/>
    <x v="1"/>
    <n v="68655008"/>
    <x v="67"/>
    <s v="S"/>
    <s v="N"/>
    <s v="N"/>
    <s v="N"/>
    <s v="N"/>
    <s v=" 2G"/>
    <s v=""/>
    <s v=""/>
    <s v=""/>
    <s v=""/>
    <x v="5"/>
  </r>
  <r>
    <x v="1"/>
    <n v="68"/>
    <s v="SANTANDER"/>
    <n v="68575"/>
    <s v="PUERTO WILCHES"/>
    <x v="31"/>
    <s v="N"/>
    <x v="1"/>
    <n v="68575005"/>
    <x v="180"/>
    <s v="S"/>
    <s v="N"/>
    <s v="N"/>
    <s v="N"/>
    <s v="N"/>
    <s v=" 2G"/>
    <s v=""/>
    <s v=""/>
    <s v=""/>
    <s v=""/>
    <x v="5"/>
  </r>
  <r>
    <x v="2"/>
    <n v="68"/>
    <s v="SANTANDER"/>
    <n v="68079"/>
    <s v="BARICHARA"/>
    <x v="40"/>
    <s v="S"/>
    <x v="0"/>
    <n v="68079000"/>
    <x v="55"/>
    <s v="N"/>
    <s v="S"/>
    <s v="S"/>
    <s v="N"/>
    <s v="N"/>
    <s v=""/>
    <s v=" 3G"/>
    <s v=" 4G"/>
    <s v=""/>
    <s v=""/>
    <x v="1"/>
  </r>
  <r>
    <x v="0"/>
    <n v="68"/>
    <s v="SANTANDER"/>
    <n v="68615"/>
    <s v="RIONEGRO"/>
    <x v="21"/>
    <s v="N"/>
    <x v="1"/>
    <n v="68615017"/>
    <x v="224"/>
    <s v="S"/>
    <s v="S"/>
    <s v="N"/>
    <s v="N"/>
    <s v="N"/>
    <s v=" 2G"/>
    <s v=" 3G"/>
    <s v=""/>
    <s v=""/>
    <s v=""/>
    <x v="2"/>
  </r>
  <r>
    <x v="1"/>
    <n v="68"/>
    <s v="SANTANDER"/>
    <n v="68229"/>
    <s v="CURITÃ"/>
    <x v="35"/>
    <s v="S"/>
    <x v="0"/>
    <n v="68229000"/>
    <x v="48"/>
    <s v="S"/>
    <s v="S"/>
    <s v="S"/>
    <s v="N"/>
    <s v="N"/>
    <s v=" 2G"/>
    <s v=" 3G"/>
    <s v=" 4G"/>
    <s v=""/>
    <s v=""/>
    <x v="0"/>
  </r>
  <r>
    <x v="3"/>
    <n v="68"/>
    <s v="SANTANDER"/>
    <n v="68655"/>
    <s v="SABANA DE TORRES"/>
    <x v="0"/>
    <s v="S"/>
    <x v="0"/>
    <n v="68655000"/>
    <x v="0"/>
    <s v="N"/>
    <s v="S"/>
    <s v="S"/>
    <s v="N"/>
    <s v="N"/>
    <s v=""/>
    <s v=" 3G"/>
    <s v=" 4G"/>
    <s v=""/>
    <s v=""/>
    <x v="1"/>
  </r>
  <r>
    <x v="0"/>
    <n v="68"/>
    <s v="SANTANDER"/>
    <n v="68669"/>
    <s v="SAN ANDRÃ‰S"/>
    <x v="58"/>
    <s v="N"/>
    <x v="1"/>
    <n v="68669007"/>
    <x v="257"/>
    <s v="S"/>
    <s v="S"/>
    <s v="S"/>
    <s v="N"/>
    <s v="N"/>
    <s v=" 2G"/>
    <s v=" 3G"/>
    <s v=" 4G"/>
    <s v=""/>
    <s v=""/>
    <x v="0"/>
  </r>
  <r>
    <x v="3"/>
    <n v="68"/>
    <s v="SANTANDER"/>
    <n v="68020"/>
    <s v="ALBANIA"/>
    <x v="39"/>
    <s v="S"/>
    <x v="0"/>
    <n v="68020000"/>
    <x v="54"/>
    <s v="S"/>
    <s v="S"/>
    <s v="N"/>
    <s v="N"/>
    <s v="N"/>
    <s v=" 2G"/>
    <s v=" 3G"/>
    <s v=""/>
    <s v=""/>
    <s v=""/>
    <x v="2"/>
  </r>
  <r>
    <x v="0"/>
    <n v="68"/>
    <s v="SANTANDER"/>
    <n v="68020"/>
    <s v="ALBANIA"/>
    <x v="39"/>
    <s v="N"/>
    <x v="1"/>
    <n v="68020001"/>
    <x v="258"/>
    <s v="S"/>
    <s v="S"/>
    <s v="S"/>
    <s v="N"/>
    <s v="N"/>
    <s v=" 2G"/>
    <s v=" 3G"/>
    <s v=" 4G"/>
    <s v=""/>
    <s v=""/>
    <x v="0"/>
  </r>
  <r>
    <x v="2"/>
    <n v="68"/>
    <s v="SANTANDER"/>
    <n v="68780"/>
    <s v="SURATÃ"/>
    <x v="84"/>
    <s v="S"/>
    <x v="0"/>
    <n v="68780000"/>
    <x v="247"/>
    <s v="N"/>
    <s v="S"/>
    <s v="N"/>
    <s v="N"/>
    <s v="N"/>
    <s v=""/>
    <s v=" 3G"/>
    <s v=""/>
    <s v=""/>
    <s v=""/>
    <x v="4"/>
  </r>
  <r>
    <x v="1"/>
    <n v="68"/>
    <s v="SANTANDER"/>
    <n v="68121"/>
    <s v="CABRERA"/>
    <x v="57"/>
    <s v="S"/>
    <x v="0"/>
    <n v="68121000"/>
    <x v="95"/>
    <s v="N"/>
    <s v="N"/>
    <s v="S"/>
    <s v="N"/>
    <s v="N"/>
    <s v=""/>
    <s v=""/>
    <s v=" 4G"/>
    <s v=""/>
    <s v=""/>
    <x v="3"/>
  </r>
  <r>
    <x v="1"/>
    <n v="68"/>
    <s v="SANTANDER"/>
    <n v="68245"/>
    <s v="EL GUACAMAYO"/>
    <x v="51"/>
    <s v="S"/>
    <x v="0"/>
    <n v="68245000"/>
    <x v="86"/>
    <s v="N"/>
    <s v="S"/>
    <s v="N"/>
    <s v="N"/>
    <s v="N"/>
    <s v=""/>
    <s v=" 3G"/>
    <s v=""/>
    <s v=""/>
    <s v=""/>
    <x v="4"/>
  </r>
  <r>
    <x v="3"/>
    <n v="68"/>
    <s v="SANTANDER"/>
    <n v="68079"/>
    <s v="BARICHARA"/>
    <x v="40"/>
    <s v="S"/>
    <x v="0"/>
    <n v="68079000"/>
    <x v="55"/>
    <s v="N"/>
    <s v="S"/>
    <s v="S"/>
    <s v="N"/>
    <s v="N"/>
    <s v=""/>
    <s v=" 3G"/>
    <s v=" 4G"/>
    <s v=""/>
    <s v=""/>
    <x v="1"/>
  </r>
  <r>
    <x v="1"/>
    <n v="68"/>
    <s v="SANTANDER"/>
    <n v="68689"/>
    <s v="SAN VICENTE DE CHUCURÃ"/>
    <x v="44"/>
    <s v="S"/>
    <x v="0"/>
    <n v="68689000"/>
    <x v="157"/>
    <s v="S"/>
    <s v="S"/>
    <s v="S"/>
    <s v="N"/>
    <s v="N"/>
    <s v=" 2G"/>
    <s v=" 3G"/>
    <s v=" 4G"/>
    <s v=""/>
    <s v=""/>
    <x v="0"/>
  </r>
  <r>
    <x v="0"/>
    <n v="68"/>
    <s v="SANTANDER"/>
    <n v="68079"/>
    <s v="BARICHARA"/>
    <x v="40"/>
    <s v="N"/>
    <x v="1"/>
    <n v="68079001"/>
    <x v="133"/>
    <s v="S"/>
    <s v="S"/>
    <s v="S"/>
    <s v="N"/>
    <s v="N"/>
    <s v=" 2G"/>
    <s v=" 3G"/>
    <s v=" 4G"/>
    <s v=""/>
    <s v=""/>
    <x v="0"/>
  </r>
  <r>
    <x v="0"/>
    <n v="68"/>
    <s v="SANTANDER"/>
    <n v="68207"/>
    <s v="CONCEPCIÃ“N"/>
    <x v="81"/>
    <s v="S"/>
    <x v="0"/>
    <n v="68207000"/>
    <x v="177"/>
    <s v="S"/>
    <s v="S"/>
    <s v="S"/>
    <s v="N"/>
    <s v="N"/>
    <s v=" 2G"/>
    <s v=" 3G"/>
    <s v=" 4G"/>
    <s v=""/>
    <s v=""/>
    <x v="0"/>
  </r>
  <r>
    <x v="1"/>
    <n v="68"/>
    <s v="SANTANDER"/>
    <n v="68307"/>
    <s v="GIRÃ“N"/>
    <x v="24"/>
    <s v="N"/>
    <x v="1"/>
    <n v="68307007"/>
    <x v="229"/>
    <s v="S"/>
    <s v="S"/>
    <s v="S"/>
    <s v="N"/>
    <s v="N"/>
    <s v=" 2G"/>
    <s v=" 3G"/>
    <s v=" 4G"/>
    <s v=""/>
    <s v=""/>
    <x v="0"/>
  </r>
  <r>
    <x v="3"/>
    <n v="68"/>
    <s v="SANTANDER"/>
    <n v="68001"/>
    <s v="BUCARAMANGA"/>
    <x v="3"/>
    <s v="S"/>
    <x v="0"/>
    <n v="68001000"/>
    <x v="23"/>
    <s v="N"/>
    <s v="S"/>
    <s v="S"/>
    <s v="N"/>
    <s v="N"/>
    <s v=""/>
    <s v=" 3G"/>
    <s v=" 4G"/>
    <s v=""/>
    <s v=""/>
    <x v="1"/>
  </r>
  <r>
    <x v="0"/>
    <n v="68"/>
    <s v="SANTANDER"/>
    <n v="68861"/>
    <s v="VÃ‰LEZ"/>
    <x v="10"/>
    <s v="N"/>
    <x v="1"/>
    <n v="68861025"/>
    <x v="166"/>
    <s v="S"/>
    <s v="S"/>
    <s v="N"/>
    <s v="N"/>
    <s v="N"/>
    <s v=" 2G"/>
    <s v=" 3G"/>
    <s v=""/>
    <s v=""/>
    <s v=""/>
    <x v="2"/>
  </r>
  <r>
    <x v="0"/>
    <n v="68"/>
    <s v="SANTANDER"/>
    <n v="68276"/>
    <s v="FLORIDABLANCA"/>
    <x v="4"/>
    <s v="N"/>
    <x v="1"/>
    <n v="68276023"/>
    <x v="29"/>
    <s v="S"/>
    <s v="S"/>
    <s v="S"/>
    <s v="N"/>
    <s v="N"/>
    <s v=" 2G"/>
    <s v=" 3G"/>
    <s v=" 4G"/>
    <s v=""/>
    <s v=""/>
    <x v="0"/>
  </r>
  <r>
    <x v="0"/>
    <n v="68"/>
    <s v="SANTANDER"/>
    <n v="68276"/>
    <s v="FLORIDABLANCA"/>
    <x v="4"/>
    <s v="N"/>
    <x v="1"/>
    <n v="68276020"/>
    <x v="259"/>
    <s v="S"/>
    <s v="S"/>
    <s v="S"/>
    <s v="N"/>
    <s v="N"/>
    <s v=" 2G"/>
    <s v=" 3G"/>
    <s v=" 4G"/>
    <s v=""/>
    <s v=""/>
    <x v="0"/>
  </r>
  <r>
    <x v="2"/>
    <n v="68"/>
    <s v="SANTANDER"/>
    <n v="68655"/>
    <s v="SABANA DE TORRES"/>
    <x v="0"/>
    <s v="N"/>
    <x v="1"/>
    <n v="0"/>
    <x v="62"/>
    <s v="N"/>
    <s v="N"/>
    <s v="S"/>
    <s v="N"/>
    <s v="N"/>
    <s v=""/>
    <s v=""/>
    <s v=" 4G"/>
    <s v=""/>
    <s v=""/>
    <x v="3"/>
  </r>
  <r>
    <x v="0"/>
    <n v="68"/>
    <s v="SANTANDER"/>
    <n v="68432"/>
    <s v="MÃLAGA"/>
    <x v="63"/>
    <s v="N"/>
    <x v="1"/>
    <n v="68432009"/>
    <x v="260"/>
    <s v="S"/>
    <s v="S"/>
    <s v="S"/>
    <s v="N"/>
    <s v="N"/>
    <s v=" 2G"/>
    <s v=" 3G"/>
    <s v=" 4G"/>
    <s v=""/>
    <s v=""/>
    <x v="0"/>
  </r>
  <r>
    <x v="0"/>
    <n v="68"/>
    <s v="SANTANDER"/>
    <n v="68235"/>
    <s v="EL CARMEN DE CHUCURÃ"/>
    <x v="60"/>
    <s v="N"/>
    <x v="1"/>
    <n v="68235004"/>
    <x v="261"/>
    <s v="S"/>
    <s v="S"/>
    <s v="N"/>
    <s v="N"/>
    <s v="N"/>
    <s v=" 2G"/>
    <s v=" 3G"/>
    <s v=""/>
    <s v=""/>
    <s v=""/>
    <x v="2"/>
  </r>
  <r>
    <x v="0"/>
    <n v="68"/>
    <s v="SANTANDER"/>
    <n v="68780"/>
    <s v="SURATÃ"/>
    <x v="84"/>
    <s v="N"/>
    <x v="1"/>
    <n v="68780008"/>
    <x v="262"/>
    <s v="S"/>
    <s v="S"/>
    <s v="S"/>
    <s v="N"/>
    <s v="N"/>
    <s v=" 2G"/>
    <s v=" 3G"/>
    <s v=" 4G"/>
    <s v=""/>
    <s v=""/>
    <x v="0"/>
  </r>
  <r>
    <x v="0"/>
    <n v="68"/>
    <s v="SANTANDER"/>
    <n v="68669"/>
    <s v="SAN ANDRÃ‰S"/>
    <x v="58"/>
    <s v="N"/>
    <x v="1"/>
    <n v="68669005"/>
    <x v="153"/>
    <s v="S"/>
    <s v="S"/>
    <s v="S"/>
    <s v="N"/>
    <s v="N"/>
    <s v=" 2G"/>
    <s v=" 3G"/>
    <s v=" 4G"/>
    <s v=""/>
    <s v=""/>
    <x v="0"/>
  </r>
  <r>
    <x v="1"/>
    <n v="68"/>
    <s v="SANTANDER"/>
    <n v="68770"/>
    <s v="SUAITA"/>
    <x v="8"/>
    <s v="S"/>
    <x v="0"/>
    <n v="68770000"/>
    <x v="9"/>
    <s v="S"/>
    <s v="S"/>
    <s v="S"/>
    <s v="N"/>
    <s v="N"/>
    <s v=" 2G"/>
    <s v=" 3G"/>
    <s v=" 4G"/>
    <s v=""/>
    <s v=""/>
    <x v="0"/>
  </r>
  <r>
    <x v="2"/>
    <n v="68"/>
    <s v="SANTANDER"/>
    <n v="68051"/>
    <s v="ARATOCA"/>
    <x v="49"/>
    <s v="S"/>
    <x v="0"/>
    <n v="68051000"/>
    <x v="74"/>
    <s v="N"/>
    <s v="S"/>
    <s v="S"/>
    <s v="N"/>
    <s v="N"/>
    <s v=""/>
    <s v=" 3G"/>
    <s v=" 4G"/>
    <s v=""/>
    <s v=""/>
    <x v="1"/>
  </r>
  <r>
    <x v="3"/>
    <n v="68"/>
    <s v="SANTANDER"/>
    <n v="68296"/>
    <s v="GALÃN"/>
    <x v="86"/>
    <s v="S"/>
    <x v="0"/>
    <n v="68296000"/>
    <x v="263"/>
    <s v="S"/>
    <s v="S"/>
    <s v="S"/>
    <s v="N"/>
    <s v="N"/>
    <s v=" 2G"/>
    <s v=" 3G"/>
    <s v=" 4G"/>
    <s v=""/>
    <s v=""/>
    <x v="0"/>
  </r>
  <r>
    <x v="0"/>
    <n v="68"/>
    <s v="SANTANDER"/>
    <n v="68500"/>
    <s v="OIBA"/>
    <x v="38"/>
    <s v="S"/>
    <x v="0"/>
    <n v="68500000"/>
    <x v="53"/>
    <s v="S"/>
    <s v="S"/>
    <s v="S"/>
    <s v="N"/>
    <s v="N"/>
    <s v=" 2G"/>
    <s v=" 3G"/>
    <s v=" 4G"/>
    <s v=""/>
    <s v=""/>
    <x v="0"/>
  </r>
  <r>
    <x v="0"/>
    <n v="68"/>
    <s v="SANTANDER"/>
    <n v="68368"/>
    <s v="JESÃšS MARÃA"/>
    <x v="30"/>
    <s v="S"/>
    <x v="0"/>
    <n v="68368000"/>
    <x v="40"/>
    <s v="S"/>
    <s v="S"/>
    <s v="S"/>
    <s v="N"/>
    <s v="N"/>
    <s v=" 2G"/>
    <s v=" 3G"/>
    <s v=" 4G"/>
    <s v=""/>
    <s v=""/>
    <x v="0"/>
  </r>
  <r>
    <x v="0"/>
    <n v="68"/>
    <s v="SANTANDER"/>
    <n v="68276"/>
    <s v="FLORIDABLANCA"/>
    <x v="4"/>
    <s v="N"/>
    <x v="1"/>
    <n v="68276019"/>
    <x v="264"/>
    <s v="S"/>
    <s v="S"/>
    <s v="S"/>
    <s v="N"/>
    <s v="N"/>
    <s v=" 2G"/>
    <s v=" 3G"/>
    <s v=" 4G"/>
    <s v=""/>
    <s v=""/>
    <x v="0"/>
  </r>
  <r>
    <x v="2"/>
    <n v="68"/>
    <s v="SANTANDER"/>
    <n v="68296"/>
    <s v="GALÃN"/>
    <x v="86"/>
    <s v="S"/>
    <x v="0"/>
    <n v="68296000"/>
    <x v="263"/>
    <s v="N"/>
    <s v="S"/>
    <s v="N"/>
    <s v="N"/>
    <s v="N"/>
    <s v=""/>
    <s v=" 3G"/>
    <s v=""/>
    <s v=""/>
    <s v=""/>
    <x v="4"/>
  </r>
  <r>
    <x v="0"/>
    <n v="68"/>
    <s v="SANTANDER"/>
    <n v="68397"/>
    <s v="LA PAZ"/>
    <x v="13"/>
    <s v="N"/>
    <x v="1"/>
    <n v="68397005"/>
    <x v="265"/>
    <s v="S"/>
    <s v="S"/>
    <s v="S"/>
    <s v="N"/>
    <s v="N"/>
    <s v=" 2G"/>
    <s v=" 3G"/>
    <s v=" 4G"/>
    <s v=""/>
    <s v=""/>
    <x v="0"/>
  </r>
  <r>
    <x v="3"/>
    <n v="68"/>
    <s v="SANTANDER"/>
    <n v="68255"/>
    <s v="EL PLAYÃ“N"/>
    <x v="70"/>
    <s v="N"/>
    <x v="1"/>
    <n v="68255001"/>
    <x v="266"/>
    <s v="N"/>
    <s v="N"/>
    <s v="S"/>
    <s v="N"/>
    <s v="N"/>
    <s v=""/>
    <s v=""/>
    <s v=" 4G"/>
    <s v=""/>
    <s v=""/>
    <x v="3"/>
  </r>
  <r>
    <x v="2"/>
    <n v="68"/>
    <s v="SANTANDER"/>
    <n v="68895"/>
    <s v="ZAPATOCA"/>
    <x v="48"/>
    <s v="S"/>
    <x v="0"/>
    <n v="68895000"/>
    <x v="70"/>
    <s v="N"/>
    <s v="S"/>
    <s v="S"/>
    <s v="N"/>
    <s v="N"/>
    <s v=""/>
    <s v=" 3G"/>
    <s v=" 4G"/>
    <s v=""/>
    <s v=""/>
    <x v="1"/>
  </r>
  <r>
    <x v="0"/>
    <n v="68"/>
    <s v="SANTANDER"/>
    <n v="68250"/>
    <s v="EL PEÃ‘Ã“N"/>
    <x v="50"/>
    <s v="N"/>
    <x v="1"/>
    <n v="68250006"/>
    <x v="267"/>
    <s v="S"/>
    <s v="S"/>
    <s v="N"/>
    <s v="N"/>
    <s v="N"/>
    <s v=" 2G"/>
    <s v=" 3G"/>
    <s v=""/>
    <s v=""/>
    <s v=""/>
    <x v="2"/>
  </r>
  <r>
    <x v="0"/>
    <n v="68"/>
    <s v="SANTANDER"/>
    <n v="68169"/>
    <s v="CHARTA"/>
    <x v="43"/>
    <s v="S"/>
    <x v="0"/>
    <n v="68169000"/>
    <x v="149"/>
    <s v="S"/>
    <s v="S"/>
    <s v="S"/>
    <s v="N"/>
    <s v="N"/>
    <s v=" 2G"/>
    <s v=" 3G"/>
    <s v=" 4G"/>
    <s v=""/>
    <s v=""/>
    <x v="0"/>
  </r>
  <r>
    <x v="1"/>
    <n v="68"/>
    <s v="SANTANDER"/>
    <n v="68255"/>
    <s v="EL PLAYÃ“N"/>
    <x v="70"/>
    <s v="S"/>
    <x v="0"/>
    <n v="68255000"/>
    <x v="183"/>
    <s v="S"/>
    <s v="S"/>
    <s v="S"/>
    <s v="N"/>
    <s v="N"/>
    <s v=" 2G"/>
    <s v=" 3G"/>
    <s v=" 4G"/>
    <s v=""/>
    <s v=""/>
    <x v="0"/>
  </r>
  <r>
    <x v="0"/>
    <n v="68"/>
    <s v="SANTANDER"/>
    <n v="68377"/>
    <s v="LA BELLEZA"/>
    <x v="54"/>
    <s v="N"/>
    <x v="1"/>
    <n v="68377005"/>
    <x v="268"/>
    <s v="S"/>
    <s v="S"/>
    <s v="N"/>
    <s v="N"/>
    <s v="N"/>
    <s v=" 2G"/>
    <s v=" 3G"/>
    <s v=""/>
    <s v=""/>
    <s v=""/>
    <x v="2"/>
  </r>
  <r>
    <x v="0"/>
    <n v="68"/>
    <s v="SANTANDER"/>
    <n v="68755"/>
    <s v="SOCORRO"/>
    <x v="11"/>
    <s v="N"/>
    <x v="1"/>
    <n v="68755002"/>
    <x v="222"/>
    <s v="S"/>
    <s v="S"/>
    <s v="S"/>
    <s v="N"/>
    <s v="N"/>
    <s v=" 2G"/>
    <s v=" 3G"/>
    <s v=" 4G"/>
    <s v=""/>
    <s v=""/>
    <x v="0"/>
  </r>
  <r>
    <x v="0"/>
    <n v="68"/>
    <s v="SANTANDER"/>
    <n v="68250"/>
    <s v="EL PEÃ‘Ã“N"/>
    <x v="50"/>
    <s v="S"/>
    <x v="0"/>
    <n v="68250000"/>
    <x v="122"/>
    <s v="S"/>
    <s v="S"/>
    <s v="S"/>
    <s v="N"/>
    <s v="N"/>
    <s v=" 2G"/>
    <s v=" 3G"/>
    <s v=" 4G"/>
    <s v=""/>
    <s v=""/>
    <x v="0"/>
  </r>
  <r>
    <x v="3"/>
    <n v="68"/>
    <s v="SANTANDER"/>
    <n v="68468"/>
    <s v="MOLAGAVITA"/>
    <x v="65"/>
    <s v="S"/>
    <x v="0"/>
    <n v="68468000"/>
    <x v="121"/>
    <s v="S"/>
    <s v="S"/>
    <s v="N"/>
    <s v="N"/>
    <s v="N"/>
    <s v=" 2G"/>
    <s v=" 3G"/>
    <s v=""/>
    <s v=""/>
    <s v=""/>
    <x v="2"/>
  </r>
  <r>
    <x v="1"/>
    <n v="68"/>
    <s v="SANTANDER"/>
    <n v="68081"/>
    <s v="BARRANCABERMEJA"/>
    <x v="5"/>
    <s v="N"/>
    <x v="1"/>
    <n v="68081001"/>
    <x v="237"/>
    <s v="S"/>
    <s v="S"/>
    <s v="S"/>
    <s v="N"/>
    <s v="N"/>
    <s v=" 2G"/>
    <s v=" 3G"/>
    <s v=" 4G"/>
    <s v=""/>
    <s v=""/>
    <x v="0"/>
  </r>
  <r>
    <x v="1"/>
    <n v="68"/>
    <s v="SANTANDER"/>
    <n v="68276"/>
    <s v="FLORIDABLANCA"/>
    <x v="4"/>
    <s v="N"/>
    <x v="1"/>
    <n v="68276013"/>
    <x v="87"/>
    <s v="S"/>
    <s v="S"/>
    <s v="S"/>
    <s v="N"/>
    <s v="N"/>
    <s v=" 2G"/>
    <s v=" 3G"/>
    <s v=" 4G"/>
    <s v=""/>
    <s v=""/>
    <x v="0"/>
  </r>
  <r>
    <x v="0"/>
    <n v="68"/>
    <s v="SANTANDER"/>
    <n v="68464"/>
    <s v="MOGOTES"/>
    <x v="75"/>
    <s v="S"/>
    <x v="0"/>
    <n v="68464000"/>
    <x v="148"/>
    <s v="S"/>
    <s v="S"/>
    <s v="S"/>
    <s v="N"/>
    <s v="N"/>
    <s v=" 2G"/>
    <s v=" 3G"/>
    <s v=" 4G"/>
    <s v=""/>
    <s v=""/>
    <x v="0"/>
  </r>
  <r>
    <x v="0"/>
    <n v="68"/>
    <s v="SANTANDER"/>
    <n v="68397"/>
    <s v="LA PAZ"/>
    <x v="13"/>
    <s v="N"/>
    <x v="1"/>
    <n v="68397001"/>
    <x v="269"/>
    <s v="S"/>
    <s v="S"/>
    <s v="S"/>
    <s v="N"/>
    <s v="N"/>
    <s v=" 2G"/>
    <s v=" 3G"/>
    <s v=" 4G"/>
    <s v=""/>
    <s v=""/>
    <x v="0"/>
  </r>
  <r>
    <x v="0"/>
    <n v="68"/>
    <s v="SANTANDER"/>
    <n v="68324"/>
    <s v="GUAVATÃ"/>
    <x v="36"/>
    <s v="S"/>
    <x v="0"/>
    <n v="68324000"/>
    <x v="49"/>
    <s v="S"/>
    <s v="S"/>
    <s v="S"/>
    <s v="N"/>
    <s v="N"/>
    <s v=" 2G"/>
    <s v=" 3G"/>
    <s v=" 4G"/>
    <s v=""/>
    <s v=""/>
    <x v="0"/>
  </r>
  <r>
    <x v="1"/>
    <n v="68"/>
    <s v="SANTANDER"/>
    <n v="68271"/>
    <s v="FLORIÃN"/>
    <x v="78"/>
    <s v="S"/>
    <x v="0"/>
    <n v="68271000"/>
    <x v="270"/>
    <s v="N"/>
    <s v="N"/>
    <s v="S"/>
    <s v="N"/>
    <s v="N"/>
    <s v=""/>
    <s v=""/>
    <s v=" 4G"/>
    <s v=""/>
    <s v=""/>
    <x v="3"/>
  </r>
  <r>
    <x v="0"/>
    <n v="68"/>
    <s v="SANTANDER"/>
    <n v="68081"/>
    <s v="BARRANCABERMEJA"/>
    <x v="5"/>
    <s v="N"/>
    <x v="1"/>
    <n v="68081023"/>
    <x v="271"/>
    <s v="N"/>
    <s v="S"/>
    <s v="N"/>
    <s v="N"/>
    <s v="N"/>
    <s v=""/>
    <s v=" 3G"/>
    <s v=""/>
    <s v=""/>
    <s v=""/>
    <x v="4"/>
  </r>
  <r>
    <x v="3"/>
    <n v="68"/>
    <s v="SANTANDER"/>
    <n v="68190"/>
    <s v="CIMITARRA"/>
    <x v="15"/>
    <s v="N"/>
    <x v="1"/>
    <n v="68190014"/>
    <x v="19"/>
    <s v="N"/>
    <s v="N"/>
    <s v="S"/>
    <s v="N"/>
    <s v="N"/>
    <s v=""/>
    <s v=""/>
    <s v=" 4G"/>
    <s v=""/>
    <s v=""/>
    <x v="3"/>
  </r>
  <r>
    <x v="1"/>
    <n v="68"/>
    <s v="SANTANDER"/>
    <n v="68615"/>
    <s v="RIONEGRO"/>
    <x v="21"/>
    <s v="S"/>
    <x v="0"/>
    <n v="68615000"/>
    <x v="27"/>
    <s v="S"/>
    <s v="S"/>
    <s v="S"/>
    <s v="N"/>
    <s v="N"/>
    <s v=" 2G"/>
    <s v=" 3G"/>
    <s v=" 4G"/>
    <s v=""/>
    <s v=""/>
    <x v="0"/>
  </r>
  <r>
    <x v="1"/>
    <n v="68"/>
    <s v="SANTANDER"/>
    <n v="68406"/>
    <s v="LEBRIJA"/>
    <x v="32"/>
    <s v="N"/>
    <x v="1"/>
    <n v="68406009"/>
    <x v="272"/>
    <s v="S"/>
    <s v="S"/>
    <s v="S"/>
    <s v="N"/>
    <s v="N"/>
    <s v=" 2G"/>
    <s v=" 3G"/>
    <s v=" 4G"/>
    <s v=""/>
    <s v=""/>
    <x v="0"/>
  </r>
  <r>
    <x v="2"/>
    <n v="68"/>
    <s v="SANTANDER"/>
    <n v="68013"/>
    <s v="AGUADA"/>
    <x v="47"/>
    <s v="S"/>
    <x v="0"/>
    <n v="68013000"/>
    <x v="69"/>
    <s v="N"/>
    <s v="S"/>
    <s v="N"/>
    <s v="N"/>
    <s v="N"/>
    <s v=""/>
    <s v=" 3G"/>
    <s v=""/>
    <s v=""/>
    <s v=""/>
    <x v="4"/>
  </r>
  <r>
    <x v="0"/>
    <n v="68"/>
    <s v="SANTANDER"/>
    <n v="68575"/>
    <s v="PUERTO WILCHES"/>
    <x v="31"/>
    <s v="N"/>
    <x v="1"/>
    <n v="68575004"/>
    <x v="239"/>
    <s v="N"/>
    <s v="N"/>
    <s v="S"/>
    <s v="N"/>
    <s v="N"/>
    <s v=""/>
    <s v=""/>
    <s v=" 4G"/>
    <s v=""/>
    <s v=""/>
    <x v="3"/>
  </r>
  <r>
    <x v="0"/>
    <n v="68"/>
    <s v="SANTANDER"/>
    <n v="68167"/>
    <s v="CHARALÃ"/>
    <x v="26"/>
    <s v="N"/>
    <x v="1"/>
    <n v="68167003"/>
    <x v="273"/>
    <s v="S"/>
    <s v="S"/>
    <s v="N"/>
    <s v="N"/>
    <s v="N"/>
    <s v=" 2G"/>
    <s v=" 3G"/>
    <s v=""/>
    <s v=""/>
    <s v=""/>
    <x v="2"/>
  </r>
  <r>
    <x v="2"/>
    <n v="68"/>
    <s v="SANTANDER"/>
    <n v="68001"/>
    <s v="BUCARAMANGA"/>
    <x v="3"/>
    <s v="S"/>
    <x v="0"/>
    <n v="68001000"/>
    <x v="23"/>
    <s v="N"/>
    <s v="S"/>
    <s v="S"/>
    <s v="N"/>
    <s v="N"/>
    <s v=""/>
    <s v=" 3G"/>
    <s v=" 4G"/>
    <s v=""/>
    <s v=""/>
    <x v="1"/>
  </r>
  <r>
    <x v="3"/>
    <n v="68"/>
    <s v="SANTANDER"/>
    <n v="68209"/>
    <s v="CONFINES"/>
    <x v="7"/>
    <s v="S"/>
    <x v="0"/>
    <n v="68209000"/>
    <x v="8"/>
    <s v="N"/>
    <s v="S"/>
    <s v="S"/>
    <s v="N"/>
    <s v="N"/>
    <s v=""/>
    <s v=" 3G"/>
    <s v=" 4G"/>
    <s v=""/>
    <s v=""/>
    <x v="1"/>
  </r>
  <r>
    <x v="2"/>
    <n v="68"/>
    <s v="SANTANDER"/>
    <n v="68406"/>
    <s v="LEBRIJA"/>
    <x v="32"/>
    <s v="S"/>
    <x v="0"/>
    <n v="68406000"/>
    <x v="145"/>
    <s v="N"/>
    <s v="S"/>
    <s v="S"/>
    <s v="N"/>
    <s v="N"/>
    <s v=""/>
    <s v=" 3G"/>
    <s v=" 4G"/>
    <s v=""/>
    <s v=""/>
    <x v="1"/>
  </r>
  <r>
    <x v="3"/>
    <n v="68"/>
    <s v="SANTANDER"/>
    <n v="68368"/>
    <s v="JESÃšS MARÃA"/>
    <x v="30"/>
    <s v="S"/>
    <x v="0"/>
    <n v="68368000"/>
    <x v="40"/>
    <s v="S"/>
    <s v="S"/>
    <s v="S"/>
    <s v="N"/>
    <s v="N"/>
    <s v=" 2G"/>
    <s v=" 3G"/>
    <s v=" 4G"/>
    <s v=""/>
    <s v=""/>
    <x v="0"/>
  </r>
  <r>
    <x v="2"/>
    <n v="68"/>
    <s v="SANTANDER"/>
    <n v="68271"/>
    <s v="FLORIÃN"/>
    <x v="78"/>
    <s v="S"/>
    <x v="0"/>
    <n v="68271000"/>
    <x v="270"/>
    <s v="N"/>
    <s v="S"/>
    <s v="N"/>
    <s v="N"/>
    <s v="N"/>
    <s v=""/>
    <s v=" 3G"/>
    <s v=""/>
    <s v=""/>
    <s v=""/>
    <x v="4"/>
  </r>
  <r>
    <x v="0"/>
    <n v="68"/>
    <s v="SANTANDER"/>
    <n v="68575"/>
    <s v="PUERTO WILCHES"/>
    <x v="31"/>
    <s v="N"/>
    <x v="1"/>
    <n v="68575025"/>
    <x v="274"/>
    <s v="S"/>
    <s v="S"/>
    <s v="S"/>
    <s v="N"/>
    <s v="N"/>
    <s v=" 2G"/>
    <s v=" 3G"/>
    <s v=" 4G"/>
    <s v=""/>
    <s v=""/>
    <x v="0"/>
  </r>
  <r>
    <x v="3"/>
    <n v="68"/>
    <s v="SANTANDER"/>
    <n v="68655"/>
    <s v="SABANA DE TORRES"/>
    <x v="0"/>
    <s v="N"/>
    <x v="1"/>
    <n v="68655004"/>
    <x v="252"/>
    <s v="N"/>
    <s v="N"/>
    <s v="S"/>
    <s v="N"/>
    <s v="N"/>
    <s v=""/>
    <s v=""/>
    <s v=" 4G"/>
    <s v=""/>
    <s v=""/>
    <x v="3"/>
  </r>
  <r>
    <x v="1"/>
    <n v="68"/>
    <s v="SANTANDER"/>
    <n v="68081"/>
    <s v="BARRANCABERMEJA"/>
    <x v="5"/>
    <s v="N"/>
    <x v="1"/>
    <n v="68081034"/>
    <x v="117"/>
    <s v="N"/>
    <s v="S"/>
    <s v="S"/>
    <s v="N"/>
    <s v="N"/>
    <s v=""/>
    <s v=" 3G"/>
    <s v=" 4G"/>
    <s v=""/>
    <s v=""/>
    <x v="1"/>
  </r>
  <r>
    <x v="1"/>
    <n v="68"/>
    <s v="SANTANDER"/>
    <n v="68575"/>
    <s v="PUERTO WILCHES"/>
    <x v="31"/>
    <s v="S"/>
    <x v="0"/>
    <n v="68575000"/>
    <x v="58"/>
    <s v="S"/>
    <s v="S"/>
    <s v="S"/>
    <s v="N"/>
    <s v="N"/>
    <s v=" 2G"/>
    <s v=" 3G"/>
    <s v=" 4G"/>
    <s v=""/>
    <s v=""/>
    <x v="0"/>
  </r>
  <r>
    <x v="0"/>
    <n v="68"/>
    <s v="SANTANDER"/>
    <n v="68464"/>
    <s v="MOGOTES"/>
    <x v="75"/>
    <s v="N"/>
    <x v="1"/>
    <n v="68464016"/>
    <x v="275"/>
    <s v="S"/>
    <s v="S"/>
    <s v="N"/>
    <s v="N"/>
    <s v="N"/>
    <s v=" 2G"/>
    <s v=" 3G"/>
    <s v=""/>
    <s v=""/>
    <s v=""/>
    <x v="2"/>
  </r>
  <r>
    <x v="2"/>
    <n v="68"/>
    <s v="SANTANDER"/>
    <n v="68669"/>
    <s v="SAN ANDRÃ‰S"/>
    <x v="58"/>
    <s v="S"/>
    <x v="0"/>
    <n v="68669000"/>
    <x v="98"/>
    <s v="N"/>
    <s v="S"/>
    <s v="N"/>
    <s v="N"/>
    <s v="N"/>
    <s v=""/>
    <s v=" 3G"/>
    <s v=""/>
    <s v=""/>
    <s v=""/>
    <x v="4"/>
  </r>
  <r>
    <x v="0"/>
    <n v="68"/>
    <s v="SANTANDER"/>
    <n v="68770"/>
    <s v="SUAITA"/>
    <x v="8"/>
    <s v="N"/>
    <x v="1"/>
    <n v="68770002"/>
    <x v="202"/>
    <s v="S"/>
    <s v="S"/>
    <s v="S"/>
    <s v="N"/>
    <s v="N"/>
    <s v=" 2G"/>
    <s v=" 3G"/>
    <s v=" 4G"/>
    <s v=""/>
    <s v=""/>
    <x v="0"/>
  </r>
  <r>
    <x v="3"/>
    <n v="68"/>
    <s v="SANTANDER"/>
    <n v="68092"/>
    <s v="BETULIA"/>
    <x v="67"/>
    <s v="N"/>
    <x v="1"/>
    <n v="68092008"/>
    <x v="276"/>
    <s v="N"/>
    <s v="S"/>
    <s v="S"/>
    <s v="N"/>
    <s v="N"/>
    <s v=""/>
    <s v=" 3G"/>
    <s v=" 4G"/>
    <s v=""/>
    <s v=""/>
    <x v="1"/>
  </r>
  <r>
    <x v="0"/>
    <n v="68"/>
    <s v="SANTANDER"/>
    <n v="68307"/>
    <s v="GIRÃ“N"/>
    <x v="24"/>
    <s v="N"/>
    <x v="1"/>
    <n v="68307018"/>
    <x v="277"/>
    <s v="S"/>
    <s v="S"/>
    <s v="S"/>
    <s v="N"/>
    <s v="N"/>
    <s v=" 2G"/>
    <s v=" 3G"/>
    <s v=" 4G"/>
    <s v=""/>
    <s v=""/>
    <x v="0"/>
  </r>
  <r>
    <x v="0"/>
    <n v="68"/>
    <s v="SANTANDER"/>
    <n v="68092"/>
    <s v="BETULIA"/>
    <x v="67"/>
    <s v="N"/>
    <x v="1"/>
    <n v="68092008"/>
    <x v="276"/>
    <s v="S"/>
    <s v="S"/>
    <s v="S"/>
    <s v="N"/>
    <s v="N"/>
    <s v=" 2G"/>
    <s v=" 3G"/>
    <s v=" 4G"/>
    <s v=""/>
    <s v=""/>
    <x v="0"/>
  </r>
  <r>
    <x v="2"/>
    <n v="68"/>
    <s v="SANTANDER"/>
    <n v="68855"/>
    <s v="VALLE DE SAN JOSÃ‰"/>
    <x v="71"/>
    <s v="S"/>
    <x v="0"/>
    <n v="68855000"/>
    <x v="137"/>
    <s v="N"/>
    <s v="S"/>
    <s v="S"/>
    <s v="N"/>
    <s v="N"/>
    <s v=""/>
    <s v=" 3G"/>
    <s v=" 4G"/>
    <s v=""/>
    <s v=""/>
    <x v="1"/>
  </r>
  <r>
    <x v="0"/>
    <n v="68"/>
    <s v="SANTANDER"/>
    <n v="68307"/>
    <s v="GIRÃ“N"/>
    <x v="24"/>
    <s v="S"/>
    <x v="0"/>
    <n v="68307000"/>
    <x v="185"/>
    <s v="S"/>
    <s v="S"/>
    <s v="S"/>
    <s v="N"/>
    <s v="N"/>
    <s v=" 2G"/>
    <s v=" 3G"/>
    <s v=" 4G"/>
    <s v=""/>
    <s v=""/>
    <x v="0"/>
  </r>
  <r>
    <x v="1"/>
    <n v="68"/>
    <s v="SANTANDER"/>
    <n v="68549"/>
    <s v="PINCHOTE"/>
    <x v="23"/>
    <s v="S"/>
    <x v="0"/>
    <n v="68549000"/>
    <x v="30"/>
    <s v="N"/>
    <s v="N"/>
    <s v="S"/>
    <s v="N"/>
    <s v="N"/>
    <s v=""/>
    <s v=""/>
    <s v=" 4G"/>
    <s v=""/>
    <s v=""/>
    <x v="3"/>
  </r>
  <r>
    <x v="2"/>
    <n v="68"/>
    <s v="SANTANDER"/>
    <n v="68464"/>
    <s v="MOGOTES"/>
    <x v="75"/>
    <s v="S"/>
    <x v="0"/>
    <n v="68464000"/>
    <x v="148"/>
    <s v="N"/>
    <s v="S"/>
    <s v="N"/>
    <s v="N"/>
    <s v="N"/>
    <s v=""/>
    <s v=" 3G"/>
    <s v=""/>
    <s v=""/>
    <s v=""/>
    <x v="4"/>
  </r>
  <r>
    <x v="0"/>
    <n v="68"/>
    <s v="SANTANDER"/>
    <n v="68081"/>
    <s v="BARRANCABERMEJA"/>
    <x v="5"/>
    <s v="N"/>
    <x v="1"/>
    <n v="68081020"/>
    <x v="278"/>
    <s v="S"/>
    <s v="S"/>
    <s v="S"/>
    <s v="N"/>
    <s v="N"/>
    <s v=" 2G"/>
    <s v=" 3G"/>
    <s v=" 4G"/>
    <s v=""/>
    <s v=""/>
    <x v="0"/>
  </r>
  <r>
    <x v="2"/>
    <n v="68"/>
    <s v="SANTANDER"/>
    <n v="68160"/>
    <s v="CEPITÃ"/>
    <x v="6"/>
    <s v="S"/>
    <x v="0"/>
    <n v="68160000"/>
    <x v="7"/>
    <s v="N"/>
    <s v="S"/>
    <s v="N"/>
    <s v="N"/>
    <s v="N"/>
    <s v=""/>
    <s v=" 3G"/>
    <s v=""/>
    <s v=""/>
    <s v=""/>
    <x v="4"/>
  </r>
  <r>
    <x v="0"/>
    <n v="68"/>
    <s v="SANTANDER"/>
    <n v="68167"/>
    <s v="CHARALÃ"/>
    <x v="26"/>
    <s v="S"/>
    <x v="0"/>
    <n v="68167000"/>
    <x v="33"/>
    <s v="S"/>
    <s v="S"/>
    <s v="S"/>
    <s v="N"/>
    <s v="N"/>
    <s v=" 2G"/>
    <s v=" 3G"/>
    <s v=" 4G"/>
    <s v=""/>
    <s v=""/>
    <x v="0"/>
  </r>
  <r>
    <x v="2"/>
    <n v="68"/>
    <s v="SANTANDER"/>
    <n v="68444"/>
    <s v="MATANZA"/>
    <x v="27"/>
    <s v="S"/>
    <x v="0"/>
    <n v="68444000"/>
    <x v="34"/>
    <s v="N"/>
    <s v="S"/>
    <s v="S"/>
    <s v="N"/>
    <s v="N"/>
    <s v=""/>
    <s v=" 3G"/>
    <s v=" 4G"/>
    <s v=""/>
    <s v=""/>
    <x v="1"/>
  </r>
  <r>
    <x v="1"/>
    <n v="68"/>
    <s v="SANTANDER"/>
    <n v="68573"/>
    <s v="PUERTO PARRA"/>
    <x v="9"/>
    <s v="N"/>
    <x v="1"/>
    <n v="68573005"/>
    <x v="254"/>
    <s v="N"/>
    <s v="S"/>
    <s v="S"/>
    <s v="N"/>
    <s v="N"/>
    <s v=""/>
    <s v=" 3G"/>
    <s v=" 4G"/>
    <s v=""/>
    <s v=""/>
    <x v="1"/>
  </r>
  <r>
    <x v="1"/>
    <n v="68"/>
    <s v="SANTANDER"/>
    <n v="68673"/>
    <s v="SAN BENITO"/>
    <x v="34"/>
    <s v="S"/>
    <x v="0"/>
    <n v="68673000"/>
    <x v="169"/>
    <s v="N"/>
    <s v="N"/>
    <s v="S"/>
    <s v="N"/>
    <s v="N"/>
    <s v=""/>
    <s v=""/>
    <s v=" 4G"/>
    <s v=""/>
    <s v=""/>
    <x v="3"/>
  </r>
  <r>
    <x v="0"/>
    <n v="68"/>
    <s v="SANTANDER"/>
    <n v="68615"/>
    <s v="RIONEGRO"/>
    <x v="21"/>
    <s v="S"/>
    <x v="0"/>
    <n v="68615000"/>
    <x v="27"/>
    <s v="S"/>
    <s v="S"/>
    <s v="S"/>
    <s v="N"/>
    <s v="N"/>
    <s v=" 2G"/>
    <s v=" 3G"/>
    <s v=" 4G"/>
    <s v=""/>
    <s v=""/>
    <x v="0"/>
  </r>
  <r>
    <x v="0"/>
    <n v="68"/>
    <s v="SANTANDER"/>
    <n v="68572"/>
    <s v="PUENTE NACIONAL"/>
    <x v="18"/>
    <s v="N"/>
    <x v="1"/>
    <n v="68572012"/>
    <x v="279"/>
    <s v="S"/>
    <s v="S"/>
    <s v="S"/>
    <s v="N"/>
    <s v="N"/>
    <s v=" 2G"/>
    <s v=" 3G"/>
    <s v=" 4G"/>
    <s v=""/>
    <s v=""/>
    <x v="0"/>
  </r>
  <r>
    <x v="1"/>
    <n v="68"/>
    <s v="SANTANDER"/>
    <n v="68276"/>
    <s v="FLORIDABLANCA"/>
    <x v="4"/>
    <s v="N"/>
    <x v="1"/>
    <n v="68276022"/>
    <x v="136"/>
    <s v="N"/>
    <s v="S"/>
    <s v="S"/>
    <s v="N"/>
    <s v="N"/>
    <s v=""/>
    <s v=" 3G"/>
    <s v=" 4G"/>
    <s v=""/>
    <s v=""/>
    <x v="1"/>
  </r>
  <r>
    <x v="0"/>
    <n v="68"/>
    <s v="SANTANDER"/>
    <n v="68547"/>
    <s v="PIEDECUESTA"/>
    <x v="1"/>
    <s v="N"/>
    <x v="1"/>
    <n v="68547016"/>
    <x v="80"/>
    <s v="S"/>
    <s v="S"/>
    <s v="S"/>
    <s v="N"/>
    <s v="N"/>
    <s v=" 2G"/>
    <s v=" 3G"/>
    <s v=" 4G"/>
    <s v=""/>
    <s v=""/>
    <x v="0"/>
  </r>
  <r>
    <x v="0"/>
    <n v="68"/>
    <s v="SANTANDER"/>
    <n v="68081"/>
    <s v="BARRANCABERMEJA"/>
    <x v="5"/>
    <s v="N"/>
    <x v="1"/>
    <n v="68081010"/>
    <x v="85"/>
    <s v="S"/>
    <s v="S"/>
    <s v="S"/>
    <s v="N"/>
    <s v="N"/>
    <s v=" 2G"/>
    <s v=" 3G"/>
    <s v=" 4G"/>
    <s v=""/>
    <s v=""/>
    <x v="0"/>
  </r>
  <r>
    <x v="3"/>
    <n v="68"/>
    <s v="SANTANDER"/>
    <n v="68092"/>
    <s v="BETULIA"/>
    <x v="67"/>
    <s v="S"/>
    <x v="0"/>
    <n v="68092000"/>
    <x v="125"/>
    <s v="S"/>
    <s v="S"/>
    <s v="S"/>
    <s v="N"/>
    <s v="N"/>
    <s v=" 2G"/>
    <s v=" 3G"/>
    <s v=" 4G"/>
    <s v=""/>
    <s v=""/>
    <x v="0"/>
  </r>
  <r>
    <x v="0"/>
    <n v="68"/>
    <s v="SANTANDER"/>
    <n v="68615"/>
    <s v="RIONEGRO"/>
    <x v="21"/>
    <s v="N"/>
    <x v="1"/>
    <n v="68615011"/>
    <x v="280"/>
    <s v="S"/>
    <s v="S"/>
    <s v="N"/>
    <s v="N"/>
    <s v="N"/>
    <s v=" 2G"/>
    <s v=" 3G"/>
    <s v=""/>
    <s v=""/>
    <s v=""/>
    <x v="2"/>
  </r>
  <r>
    <x v="0"/>
    <n v="68"/>
    <s v="SANTANDER"/>
    <n v="68705"/>
    <s v="SANTA BÃRBARA"/>
    <x v="29"/>
    <s v="S"/>
    <x v="0"/>
    <n v="68705000"/>
    <x v="39"/>
    <s v="S"/>
    <s v="S"/>
    <s v="S"/>
    <s v="N"/>
    <s v="N"/>
    <s v=" 2G"/>
    <s v=" 3G"/>
    <s v=" 4G"/>
    <s v=""/>
    <s v=""/>
    <x v="0"/>
  </r>
  <r>
    <x v="2"/>
    <n v="68"/>
    <s v="SANTANDER"/>
    <n v="68684"/>
    <s v="SAN JOSÃ‰ DE MIRANDA"/>
    <x v="45"/>
    <s v="S"/>
    <x v="0"/>
    <n v="68684000"/>
    <x v="65"/>
    <s v="N"/>
    <s v="S"/>
    <s v="N"/>
    <s v="N"/>
    <s v="N"/>
    <s v=""/>
    <s v=" 3G"/>
    <s v=""/>
    <s v=""/>
    <s v=""/>
    <x v="4"/>
  </r>
  <r>
    <x v="0"/>
    <n v="68"/>
    <s v="SANTANDER"/>
    <n v="68245"/>
    <s v="EL GUACAMAYO"/>
    <x v="51"/>
    <s v="N"/>
    <x v="1"/>
    <n v="68245003"/>
    <x v="197"/>
    <s v="S"/>
    <s v="S"/>
    <s v="N"/>
    <s v="N"/>
    <s v="N"/>
    <s v=" 2G"/>
    <s v=" 3G"/>
    <s v=""/>
    <s v=""/>
    <s v=""/>
    <x v="2"/>
  </r>
  <r>
    <x v="1"/>
    <n v="68"/>
    <s v="SANTANDER"/>
    <n v="68867"/>
    <s v="VETAS"/>
    <x v="73"/>
    <s v="S"/>
    <x v="0"/>
    <n v="68867000"/>
    <x v="140"/>
    <s v="N"/>
    <s v="N"/>
    <s v="S"/>
    <s v="N"/>
    <s v="N"/>
    <s v=""/>
    <s v=""/>
    <s v=" 4G"/>
    <s v=""/>
    <s v=""/>
    <x v="3"/>
  </r>
  <r>
    <x v="3"/>
    <n v="68"/>
    <s v="SANTANDER"/>
    <n v="68444"/>
    <s v="MATANZA"/>
    <x v="27"/>
    <s v="N"/>
    <x v="1"/>
    <n v="68444006"/>
    <x v="281"/>
    <s v="N"/>
    <s v="S"/>
    <s v="S"/>
    <s v="N"/>
    <s v="N"/>
    <s v=""/>
    <s v=" 3G"/>
    <s v=" 4G"/>
    <s v=""/>
    <s v=""/>
    <x v="1"/>
  </r>
  <r>
    <x v="1"/>
    <n v="68"/>
    <s v="SANTANDER"/>
    <n v="68001"/>
    <s v="BUCARAMANGA"/>
    <x v="3"/>
    <s v="S"/>
    <x v="0"/>
    <n v="68001000"/>
    <x v="23"/>
    <s v="S"/>
    <s v="S"/>
    <s v="S"/>
    <s v="N"/>
    <s v="N"/>
    <s v=" 2G"/>
    <s v=" 3G"/>
    <s v=" 4G"/>
    <s v=""/>
    <s v=""/>
    <x v="0"/>
  </r>
  <r>
    <x v="0"/>
    <n v="68"/>
    <s v="SANTANDER"/>
    <n v="68773"/>
    <s v="SUCRE"/>
    <x v="22"/>
    <s v="N"/>
    <x v="1"/>
    <n v="68773002"/>
    <x v="282"/>
    <s v="S"/>
    <s v="S"/>
    <s v="S"/>
    <s v="N"/>
    <s v="N"/>
    <s v=" 2G"/>
    <s v=" 3G"/>
    <s v=" 4G"/>
    <s v=""/>
    <s v=""/>
    <x v="0"/>
  </r>
  <r>
    <x v="0"/>
    <n v="68"/>
    <s v="SANTANDER"/>
    <n v="68176"/>
    <s v="CHIMA"/>
    <x v="83"/>
    <s v="S"/>
    <x v="0"/>
    <n v="68176000"/>
    <x v="218"/>
    <s v="S"/>
    <s v="S"/>
    <s v="S"/>
    <s v="N"/>
    <s v="N"/>
    <s v=" 2G"/>
    <s v=" 3G"/>
    <s v=" 4G"/>
    <s v=""/>
    <s v=""/>
    <x v="0"/>
  </r>
  <r>
    <x v="1"/>
    <n v="68"/>
    <s v="SANTANDER"/>
    <n v="68720"/>
    <s v="SANTA HELENA DEL OPÃ“N"/>
    <x v="52"/>
    <s v="S"/>
    <x v="0"/>
    <n v="68720000"/>
    <x v="89"/>
    <s v="S"/>
    <s v="S"/>
    <s v="S"/>
    <s v="N"/>
    <s v="N"/>
    <s v=" 2G"/>
    <s v=" 3G"/>
    <s v=" 4G"/>
    <s v=""/>
    <s v=""/>
    <x v="0"/>
  </r>
  <r>
    <x v="0"/>
    <n v="68"/>
    <s v="SANTANDER"/>
    <n v="68615"/>
    <s v="RIONEGRO"/>
    <x v="21"/>
    <s v="N"/>
    <x v="1"/>
    <n v="68615009"/>
    <x v="283"/>
    <s v="S"/>
    <s v="S"/>
    <s v="N"/>
    <s v="N"/>
    <s v="N"/>
    <s v=" 2G"/>
    <s v=" 3G"/>
    <s v=""/>
    <s v=""/>
    <s v=""/>
    <x v="2"/>
  </r>
  <r>
    <x v="0"/>
    <n v="68"/>
    <s v="SANTANDER"/>
    <n v="68406"/>
    <s v="LEBRIJA"/>
    <x v="32"/>
    <s v="N"/>
    <x v="1"/>
    <n v="68406013"/>
    <x v="284"/>
    <s v="S"/>
    <s v="S"/>
    <s v="N"/>
    <s v="N"/>
    <s v="N"/>
    <s v=" 2G"/>
    <s v=" 3G"/>
    <s v=""/>
    <s v=""/>
    <s v=""/>
    <x v="2"/>
  </r>
  <r>
    <x v="0"/>
    <n v="68"/>
    <s v="SANTANDER"/>
    <n v="68190"/>
    <s v="CIMITARRA"/>
    <x v="15"/>
    <s v="N"/>
    <x v="1"/>
    <n v="68190021"/>
    <x v="285"/>
    <s v="S"/>
    <s v="S"/>
    <s v="S"/>
    <s v="N"/>
    <s v="N"/>
    <s v=" 2G"/>
    <s v=" 3G"/>
    <s v=" 4G"/>
    <s v=""/>
    <s v=""/>
    <x v="0"/>
  </r>
  <r>
    <x v="3"/>
    <n v="68"/>
    <s v="SANTANDER"/>
    <n v="68266"/>
    <s v="ENCISO"/>
    <x v="77"/>
    <s v="S"/>
    <x v="0"/>
    <n v="68266000"/>
    <x v="164"/>
    <s v="S"/>
    <s v="S"/>
    <s v="S"/>
    <s v="N"/>
    <s v="N"/>
    <s v=" 2G"/>
    <s v=" 3G"/>
    <s v=" 4G"/>
    <s v=""/>
    <s v=""/>
    <x v="0"/>
  </r>
  <r>
    <x v="1"/>
    <n v="68"/>
    <s v="SANTANDER"/>
    <n v="68190"/>
    <s v="CIMITARRA"/>
    <x v="15"/>
    <s v="N"/>
    <x v="1"/>
    <n v="68190006"/>
    <x v="57"/>
    <s v="S"/>
    <s v="S"/>
    <s v="N"/>
    <s v="N"/>
    <s v="N"/>
    <s v=" 2G"/>
    <s v=" 3G"/>
    <s v=""/>
    <s v=""/>
    <s v=""/>
    <x v="2"/>
  </r>
  <r>
    <x v="3"/>
    <n v="68"/>
    <s v="SANTANDER"/>
    <n v="68264"/>
    <s v="ENCINO"/>
    <x v="14"/>
    <s v="S"/>
    <x v="0"/>
    <n v="68264000"/>
    <x v="18"/>
    <s v="S"/>
    <s v="S"/>
    <s v="S"/>
    <s v="N"/>
    <s v="N"/>
    <s v=" 2G"/>
    <s v=" 3G"/>
    <s v=" 4G"/>
    <s v=""/>
    <s v=""/>
    <x v="0"/>
  </r>
  <r>
    <x v="1"/>
    <n v="68"/>
    <s v="SANTANDER"/>
    <n v="68307"/>
    <s v="GIRÃ“N"/>
    <x v="24"/>
    <s v="N"/>
    <x v="1"/>
    <n v="68307003"/>
    <x v="31"/>
    <s v="S"/>
    <s v="S"/>
    <s v="S"/>
    <s v="N"/>
    <s v="N"/>
    <s v=" 2G"/>
    <s v=" 3G"/>
    <s v=" 4G"/>
    <s v=""/>
    <s v=""/>
    <x v="0"/>
  </r>
  <r>
    <x v="3"/>
    <n v="68"/>
    <s v="SANTANDER"/>
    <n v="68318"/>
    <s v="GUACA"/>
    <x v="82"/>
    <s v="S"/>
    <x v="0"/>
    <n v="68318000"/>
    <x v="198"/>
    <s v="S"/>
    <s v="S"/>
    <s v="S"/>
    <s v="N"/>
    <s v="N"/>
    <s v=" 2G"/>
    <s v=" 3G"/>
    <s v=" 4G"/>
    <s v=""/>
    <s v=""/>
    <x v="0"/>
  </r>
  <r>
    <x v="0"/>
    <n v="68"/>
    <s v="SANTANDER"/>
    <n v="68547"/>
    <s v="PIEDECUESTA"/>
    <x v="1"/>
    <s v="N"/>
    <x v="1"/>
    <n v="68547019"/>
    <x v="286"/>
    <s v="S"/>
    <s v="S"/>
    <s v="S"/>
    <s v="N"/>
    <s v="N"/>
    <s v=" 2G"/>
    <s v=" 3G"/>
    <s v=" 4G"/>
    <s v=""/>
    <s v=""/>
    <x v="0"/>
  </r>
  <r>
    <x v="2"/>
    <n v="68"/>
    <s v="SANTANDER"/>
    <n v="68418"/>
    <s v="LOS SANTOS"/>
    <x v="85"/>
    <s v="S"/>
    <x v="0"/>
    <n v="68418000"/>
    <x v="236"/>
    <s v="N"/>
    <s v="S"/>
    <s v="S"/>
    <s v="N"/>
    <s v="N"/>
    <s v=""/>
    <s v=" 3G"/>
    <s v=" 4G"/>
    <s v=""/>
    <s v=""/>
    <x v="1"/>
  </r>
  <r>
    <x v="3"/>
    <n v="68"/>
    <s v="SANTANDER"/>
    <n v="68271"/>
    <s v="FLORIÃN"/>
    <x v="78"/>
    <s v="S"/>
    <x v="0"/>
    <n v="68271000"/>
    <x v="270"/>
    <s v="S"/>
    <s v="S"/>
    <s v="S"/>
    <s v="N"/>
    <s v="N"/>
    <s v=" 2G"/>
    <s v=" 3G"/>
    <s v=" 4G"/>
    <s v=""/>
    <s v=""/>
    <x v="0"/>
  </r>
  <r>
    <x v="0"/>
    <n v="68"/>
    <s v="SANTANDER"/>
    <n v="68385"/>
    <s v="LANDÃZURI"/>
    <x v="64"/>
    <s v="N"/>
    <x v="1"/>
    <n v="68385001"/>
    <x v="287"/>
    <s v="S"/>
    <s v="S"/>
    <s v="N"/>
    <s v="N"/>
    <s v="N"/>
    <s v=" 2G"/>
    <s v=" 3G"/>
    <s v=""/>
    <s v=""/>
    <s v=""/>
    <x v="2"/>
  </r>
  <r>
    <x v="3"/>
    <n v="68"/>
    <s v="SANTANDER"/>
    <n v="68132"/>
    <s v="CALIFORNIA"/>
    <x v="74"/>
    <s v="S"/>
    <x v="0"/>
    <n v="68132000"/>
    <x v="144"/>
    <s v="S"/>
    <s v="S"/>
    <s v="S"/>
    <s v="N"/>
    <s v="N"/>
    <s v=" 2G"/>
    <s v=" 3G"/>
    <s v=" 4G"/>
    <s v=""/>
    <s v=""/>
    <x v="0"/>
  </r>
  <r>
    <x v="1"/>
    <n v="68"/>
    <s v="SANTANDER"/>
    <n v="68547"/>
    <s v="PIEDECUESTA"/>
    <x v="1"/>
    <s v="N"/>
    <x v="1"/>
    <n v="68547025"/>
    <x v="288"/>
    <s v="N"/>
    <s v="S"/>
    <s v="S"/>
    <s v="N"/>
    <s v="N"/>
    <s v=""/>
    <s v=" 3G"/>
    <s v=" 4G"/>
    <s v=""/>
    <s v=""/>
    <x v="1"/>
  </r>
  <r>
    <x v="0"/>
    <n v="68"/>
    <s v="SANTANDER"/>
    <n v="68296"/>
    <s v="GALÃN"/>
    <x v="86"/>
    <s v="S"/>
    <x v="0"/>
    <n v="68296000"/>
    <x v="263"/>
    <s v="S"/>
    <s v="S"/>
    <s v="S"/>
    <s v="N"/>
    <s v="N"/>
    <s v=" 2G"/>
    <s v=" 3G"/>
    <s v=" 4G"/>
    <s v=""/>
    <s v=""/>
    <x v="0"/>
  </r>
  <r>
    <x v="2"/>
    <n v="68"/>
    <s v="SANTANDER"/>
    <n v="68705"/>
    <s v="SANTA BÃRBARA"/>
    <x v="29"/>
    <s v="S"/>
    <x v="0"/>
    <n v="68705000"/>
    <x v="39"/>
    <s v="N"/>
    <s v="S"/>
    <s v="N"/>
    <s v="N"/>
    <s v="N"/>
    <s v=""/>
    <s v=" 3G"/>
    <s v=""/>
    <s v=""/>
    <s v=""/>
    <x v="4"/>
  </r>
  <r>
    <x v="1"/>
    <n v="68"/>
    <s v="SANTANDER"/>
    <n v="68669"/>
    <s v="SAN ANDRÃ‰S"/>
    <x v="58"/>
    <s v="N"/>
    <x v="1"/>
    <n v="68669007"/>
    <x v="257"/>
    <s v="S"/>
    <s v="N"/>
    <s v="N"/>
    <s v="N"/>
    <s v="N"/>
    <s v=" 2G"/>
    <s v=""/>
    <s v=""/>
    <s v=""/>
    <s v=""/>
    <x v="5"/>
  </r>
  <r>
    <x v="3"/>
    <n v="68"/>
    <s v="SANTANDER"/>
    <n v="68211"/>
    <s v="CONTRATACIÃ“N"/>
    <x v="61"/>
    <s v="N"/>
    <x v="1"/>
    <n v="68211001"/>
    <x v="113"/>
    <s v="N"/>
    <s v="N"/>
    <s v="S"/>
    <s v="N"/>
    <s v="N"/>
    <s v=""/>
    <s v=""/>
    <s v=" 4G"/>
    <s v=""/>
    <s v=""/>
    <x v="3"/>
  </r>
  <r>
    <x v="0"/>
    <n v="68"/>
    <s v="SANTANDER"/>
    <n v="68575"/>
    <s v="PUERTO WILCHES"/>
    <x v="31"/>
    <s v="N"/>
    <x v="1"/>
    <n v="68575006"/>
    <x v="289"/>
    <s v="N"/>
    <s v="S"/>
    <s v="S"/>
    <s v="N"/>
    <s v="N"/>
    <s v=""/>
    <s v=" 3G"/>
    <s v=" 4G"/>
    <s v=""/>
    <s v=""/>
    <x v="1"/>
  </r>
  <r>
    <x v="0"/>
    <n v="68"/>
    <s v="SANTANDER"/>
    <n v="68397"/>
    <s v="LA PAZ"/>
    <x v="13"/>
    <s v="N"/>
    <x v="1"/>
    <n v="68397002"/>
    <x v="290"/>
    <s v="S"/>
    <s v="S"/>
    <s v="S"/>
    <s v="N"/>
    <s v="N"/>
    <s v=" 2G"/>
    <s v=" 3G"/>
    <s v=" 4G"/>
    <s v=""/>
    <s v=""/>
    <x v="0"/>
  </r>
  <r>
    <x v="3"/>
    <n v="68"/>
    <s v="SANTANDER"/>
    <n v="68344"/>
    <s v="HATO"/>
    <x v="72"/>
    <s v="S"/>
    <x v="0"/>
    <n v="68344000"/>
    <x v="138"/>
    <s v="S"/>
    <s v="S"/>
    <s v="S"/>
    <s v="N"/>
    <s v="N"/>
    <s v=" 2G"/>
    <s v=" 3G"/>
    <s v=" 4G"/>
    <s v=""/>
    <s v=""/>
    <x v="0"/>
  </r>
  <r>
    <x v="3"/>
    <n v="68"/>
    <s v="SANTANDER"/>
    <n v="68397"/>
    <s v="LA PAZ"/>
    <x v="13"/>
    <s v="N"/>
    <x v="1"/>
    <n v="68397001"/>
    <x v="269"/>
    <s v="N"/>
    <s v="N"/>
    <s v="S"/>
    <s v="N"/>
    <s v="N"/>
    <s v=""/>
    <s v=""/>
    <s v=" 4G"/>
    <s v=""/>
    <s v=""/>
    <x v="3"/>
  </r>
  <r>
    <x v="0"/>
    <n v="68"/>
    <s v="SANTANDER"/>
    <n v="68820"/>
    <s v="TONA"/>
    <x v="17"/>
    <s v="S"/>
    <x v="0"/>
    <n v="68820000"/>
    <x v="155"/>
    <s v="S"/>
    <s v="S"/>
    <s v="S"/>
    <s v="N"/>
    <s v="N"/>
    <s v=" 2G"/>
    <s v=" 3G"/>
    <s v=" 4G"/>
    <s v=""/>
    <s v=""/>
    <x v="0"/>
  </r>
  <r>
    <x v="0"/>
    <n v="68"/>
    <s v="SANTANDER"/>
    <n v="68406"/>
    <s v="LEBRIJA"/>
    <x v="32"/>
    <s v="S"/>
    <x v="0"/>
    <n v="68406000"/>
    <x v="145"/>
    <s v="S"/>
    <s v="S"/>
    <s v="S"/>
    <s v="N"/>
    <s v="N"/>
    <s v=" 2G"/>
    <s v=" 3G"/>
    <s v=" 4G"/>
    <s v=""/>
    <s v=""/>
    <x v="0"/>
  </r>
  <r>
    <x v="1"/>
    <n v="68"/>
    <s v="SANTANDER"/>
    <n v="68377"/>
    <s v="LA BELLEZA"/>
    <x v="54"/>
    <s v="S"/>
    <x v="0"/>
    <n v="68377000"/>
    <x v="201"/>
    <s v="S"/>
    <s v="S"/>
    <s v="S"/>
    <s v="N"/>
    <s v="N"/>
    <s v=" 2G"/>
    <s v=" 3G"/>
    <s v=" 4G"/>
    <s v=""/>
    <s v=""/>
    <x v="0"/>
  </r>
  <r>
    <x v="0"/>
    <n v="68"/>
    <s v="SANTANDER"/>
    <n v="68820"/>
    <s v="TONA"/>
    <x v="17"/>
    <s v="N"/>
    <x v="1"/>
    <n v="68820002"/>
    <x v="100"/>
    <s v="S"/>
    <s v="S"/>
    <s v="S"/>
    <s v="N"/>
    <s v="N"/>
    <s v=" 2G"/>
    <s v=" 3G"/>
    <s v=" 4G"/>
    <s v=""/>
    <s v=""/>
    <x v="0"/>
  </r>
  <r>
    <x v="0"/>
    <n v="68"/>
    <s v="SANTANDER"/>
    <n v="68418"/>
    <s v="LOS SANTOS"/>
    <x v="85"/>
    <s v="N"/>
    <x v="1"/>
    <n v="68418006"/>
    <x v="291"/>
    <s v="S"/>
    <s v="S"/>
    <s v="S"/>
    <s v="N"/>
    <s v="N"/>
    <s v=" 2G"/>
    <s v=" 3G"/>
    <s v=" 4G"/>
    <s v=""/>
    <s v=""/>
    <x v="0"/>
  </r>
  <r>
    <x v="0"/>
    <n v="68"/>
    <s v="SANTANDER"/>
    <n v="68179"/>
    <s v="CHIPATÃ"/>
    <x v="55"/>
    <s v="S"/>
    <x v="0"/>
    <n v="68179000"/>
    <x v="92"/>
    <s v="S"/>
    <s v="S"/>
    <s v="S"/>
    <s v="N"/>
    <s v="N"/>
    <s v=" 2G"/>
    <s v=" 3G"/>
    <s v=" 4G"/>
    <s v=""/>
    <s v=""/>
    <x v="0"/>
  </r>
  <r>
    <x v="1"/>
    <n v="68"/>
    <s v="SANTANDER"/>
    <n v="68307"/>
    <s v="GIRÃ“N"/>
    <x v="24"/>
    <s v="S"/>
    <x v="0"/>
    <n v="68307000"/>
    <x v="185"/>
    <s v="S"/>
    <s v="S"/>
    <s v="S"/>
    <s v="N"/>
    <s v="N"/>
    <s v=" 2G"/>
    <s v=" 3G"/>
    <s v=" 4G"/>
    <s v=""/>
    <s v=""/>
    <x v="0"/>
  </r>
  <r>
    <x v="2"/>
    <n v="68"/>
    <s v="SANTANDER"/>
    <n v="68575"/>
    <s v="PUERTO WILCHES"/>
    <x v="31"/>
    <s v="S"/>
    <x v="0"/>
    <n v="68575000"/>
    <x v="58"/>
    <s v="N"/>
    <s v="S"/>
    <s v="S"/>
    <s v="N"/>
    <s v="N"/>
    <s v=""/>
    <s v=" 3G"/>
    <s v=" 4G"/>
    <s v=""/>
    <s v=""/>
    <x v="1"/>
  </r>
  <r>
    <x v="3"/>
    <n v="68"/>
    <s v="SANTANDER"/>
    <n v="68615"/>
    <s v="RIONEGRO"/>
    <x v="21"/>
    <s v="N"/>
    <x v="1"/>
    <n v="68615009"/>
    <x v="283"/>
    <s v="N"/>
    <s v="N"/>
    <s v="S"/>
    <s v="N"/>
    <s v="N"/>
    <s v=""/>
    <s v=""/>
    <s v=" 4G"/>
    <s v=""/>
    <s v=""/>
    <x v="3"/>
  </r>
  <r>
    <x v="0"/>
    <n v="68"/>
    <s v="SANTANDER"/>
    <n v="68547"/>
    <s v="PIEDECUESTA"/>
    <x v="1"/>
    <s v="N"/>
    <x v="1"/>
    <n v="68547023"/>
    <x v="292"/>
    <s v="S"/>
    <s v="S"/>
    <s v="S"/>
    <s v="N"/>
    <s v="N"/>
    <s v=" 2G"/>
    <s v=" 3G"/>
    <s v=" 4G"/>
    <s v=""/>
    <s v=""/>
    <x v="0"/>
  </r>
  <r>
    <x v="3"/>
    <n v="68"/>
    <s v="SANTANDER"/>
    <n v="68307"/>
    <s v="GIRÃ“N"/>
    <x v="24"/>
    <s v="S"/>
    <x v="0"/>
    <n v="68307000"/>
    <x v="185"/>
    <s v="N"/>
    <s v="S"/>
    <s v="S"/>
    <s v="N"/>
    <s v="N"/>
    <s v=""/>
    <s v=" 3G"/>
    <s v=" 4G"/>
    <s v=""/>
    <s v=""/>
    <x v="1"/>
  </r>
  <r>
    <x v="0"/>
    <n v="68"/>
    <s v="SANTANDER"/>
    <n v="68255"/>
    <s v="EL PLAYÃ“N"/>
    <x v="70"/>
    <s v="N"/>
    <x v="1"/>
    <n v="68255002"/>
    <x v="293"/>
    <s v="N"/>
    <s v="S"/>
    <s v="S"/>
    <s v="N"/>
    <s v="N"/>
    <s v=""/>
    <s v=" 3G"/>
    <s v=" 4G"/>
    <s v=""/>
    <s v=""/>
    <x v="1"/>
  </r>
  <r>
    <x v="1"/>
    <n v="68"/>
    <s v="SANTANDER"/>
    <n v="68190"/>
    <s v="CIMITARRA"/>
    <x v="15"/>
    <s v="N"/>
    <x v="1"/>
    <n v="68190002"/>
    <x v="167"/>
    <s v="S"/>
    <s v="S"/>
    <s v="S"/>
    <s v="N"/>
    <s v="N"/>
    <s v=" 2G"/>
    <s v=" 3G"/>
    <s v=" 4G"/>
    <s v=""/>
    <s v=""/>
    <x v="0"/>
  </r>
  <r>
    <x v="0"/>
    <n v="68"/>
    <s v="SANTANDER"/>
    <n v="68655"/>
    <s v="SABANA DE TORRES"/>
    <x v="0"/>
    <s v="N"/>
    <x v="1"/>
    <n v="68655009"/>
    <x v="294"/>
    <s v="N"/>
    <s v="S"/>
    <s v="N"/>
    <s v="N"/>
    <s v="N"/>
    <s v=""/>
    <s v=" 3G"/>
    <s v=""/>
    <s v=""/>
    <s v=""/>
    <x v="4"/>
  </r>
  <r>
    <x v="0"/>
    <n v="68"/>
    <s v="SANTANDER"/>
    <n v="68132"/>
    <s v="CALIFORNIA"/>
    <x v="74"/>
    <s v="N"/>
    <x v="1"/>
    <n v="68132002"/>
    <x v="295"/>
    <s v="S"/>
    <s v="S"/>
    <s v="N"/>
    <s v="N"/>
    <s v="N"/>
    <s v=" 2G"/>
    <s v=" 3G"/>
    <s v=""/>
    <s v=""/>
    <s v=""/>
    <x v="2"/>
  </r>
  <r>
    <x v="1"/>
    <n v="68"/>
    <s v="SANTANDER"/>
    <n v="68770"/>
    <s v="SUAITA"/>
    <x v="8"/>
    <s v="N"/>
    <x v="1"/>
    <n v="68770003"/>
    <x v="208"/>
    <s v="S"/>
    <s v="N"/>
    <s v="N"/>
    <s v="N"/>
    <s v="N"/>
    <s v=" 2G"/>
    <s v=""/>
    <s v=""/>
    <s v=""/>
    <s v=""/>
    <x v="5"/>
  </r>
  <r>
    <x v="0"/>
    <n v="68"/>
    <s v="SANTANDER"/>
    <n v="68217"/>
    <s v="COROMORO"/>
    <x v="66"/>
    <s v="N"/>
    <x v="1"/>
    <n v="68217001"/>
    <x v="296"/>
    <s v="S"/>
    <s v="S"/>
    <s v="S"/>
    <s v="N"/>
    <s v="N"/>
    <s v=" 2G"/>
    <s v=" 3G"/>
    <s v=" 4G"/>
    <s v=""/>
    <s v=""/>
    <x v="0"/>
  </r>
  <r>
    <x v="0"/>
    <n v="68"/>
    <s v="SANTANDER"/>
    <n v="68418"/>
    <s v="LOS SANTOS"/>
    <x v="85"/>
    <s v="S"/>
    <x v="0"/>
    <n v="68418000"/>
    <x v="236"/>
    <s v="S"/>
    <s v="S"/>
    <s v="S"/>
    <s v="N"/>
    <s v="N"/>
    <s v=" 2G"/>
    <s v=" 3G"/>
    <s v=" 4G"/>
    <s v=""/>
    <s v=""/>
    <x v="0"/>
  </r>
  <r>
    <x v="0"/>
    <n v="68"/>
    <s v="SANTANDER"/>
    <n v="68276"/>
    <s v="FLORIDABLANCA"/>
    <x v="4"/>
    <s v="N"/>
    <x v="1"/>
    <n v="68276021"/>
    <x v="297"/>
    <s v="S"/>
    <s v="S"/>
    <s v="S"/>
    <s v="N"/>
    <s v="N"/>
    <s v=" 2G"/>
    <s v=" 3G"/>
    <s v=" 4G"/>
    <s v=""/>
    <s v=""/>
    <x v="0"/>
  </r>
  <r>
    <x v="2"/>
    <n v="68"/>
    <s v="SANTANDER"/>
    <n v="68298"/>
    <s v="GAMBITA"/>
    <x v="19"/>
    <s v="S"/>
    <x v="0"/>
    <n v="68298000"/>
    <x v="25"/>
    <s v="N"/>
    <s v="S"/>
    <s v="N"/>
    <s v="N"/>
    <s v="N"/>
    <s v=""/>
    <s v=" 3G"/>
    <s v=""/>
    <s v=""/>
    <s v=""/>
    <x v="4"/>
  </r>
  <r>
    <x v="1"/>
    <n v="68"/>
    <s v="SANTANDER"/>
    <n v="68705"/>
    <s v="SANTA BÃRBARA"/>
    <x v="29"/>
    <s v="S"/>
    <x v="0"/>
    <n v="68705000"/>
    <x v="39"/>
    <s v="N"/>
    <s v="S"/>
    <s v="S"/>
    <s v="N"/>
    <s v="N"/>
    <s v=""/>
    <s v=" 3G"/>
    <s v=" 4G"/>
    <s v=""/>
    <s v=""/>
    <x v="1"/>
  </r>
  <r>
    <x v="2"/>
    <n v="68"/>
    <s v="SANTANDER"/>
    <n v="68861"/>
    <s v="VÃ‰LEZ"/>
    <x v="10"/>
    <s v="S"/>
    <x v="0"/>
    <n v="68861000"/>
    <x v="73"/>
    <s v="N"/>
    <s v="S"/>
    <s v="S"/>
    <s v="N"/>
    <s v="N"/>
    <s v=""/>
    <s v=" 3G"/>
    <s v=" 4G"/>
    <s v=""/>
    <s v=""/>
    <x v="1"/>
  </r>
  <r>
    <x v="0"/>
    <n v="68"/>
    <s v="SANTANDER"/>
    <n v="68077"/>
    <s v="BARBOSA"/>
    <x v="20"/>
    <s v="N"/>
    <x v="1"/>
    <n v="68077001"/>
    <x v="298"/>
    <s v="S"/>
    <s v="S"/>
    <s v="S"/>
    <s v="N"/>
    <s v="N"/>
    <s v=" 2G"/>
    <s v=" 3G"/>
    <s v=" 4G"/>
    <s v=""/>
    <s v=""/>
    <x v="0"/>
  </r>
  <r>
    <x v="0"/>
    <n v="68"/>
    <s v="SANTANDER"/>
    <n v="68547"/>
    <s v="PIEDECUESTA"/>
    <x v="1"/>
    <s v="N"/>
    <x v="1"/>
    <n v="68547025"/>
    <x v="288"/>
    <s v="S"/>
    <s v="S"/>
    <s v="S"/>
    <s v="N"/>
    <s v="N"/>
    <s v=" 2G"/>
    <s v=" 3G"/>
    <s v=" 4G"/>
    <s v=""/>
    <s v=""/>
    <x v="0"/>
  </r>
  <r>
    <x v="1"/>
    <n v="68"/>
    <s v="SANTANDER"/>
    <n v="68547"/>
    <s v="PIEDECUESTA"/>
    <x v="1"/>
    <s v="N"/>
    <x v="1"/>
    <n v="68547020"/>
    <x v="212"/>
    <s v="N"/>
    <s v="S"/>
    <s v="S"/>
    <s v="N"/>
    <s v="N"/>
    <s v=""/>
    <s v=" 3G"/>
    <s v=" 4G"/>
    <s v=""/>
    <s v=""/>
    <x v="1"/>
  </r>
  <r>
    <x v="0"/>
    <n v="68"/>
    <s v="SANTANDER"/>
    <n v="68001"/>
    <s v="BUCARAMANGA"/>
    <x v="3"/>
    <s v="N"/>
    <x v="1"/>
    <n v="68001017"/>
    <x v="141"/>
    <s v="S"/>
    <s v="S"/>
    <s v="S"/>
    <s v="N"/>
    <s v="N"/>
    <s v=" 2G"/>
    <s v=" 3G"/>
    <s v=" 4G"/>
    <s v=""/>
    <s v=""/>
    <x v="0"/>
  </r>
  <r>
    <x v="0"/>
    <n v="68"/>
    <s v="SANTANDER"/>
    <n v="68464"/>
    <s v="MOGOTES"/>
    <x v="75"/>
    <s v="N"/>
    <x v="1"/>
    <n v="68464002"/>
    <x v="299"/>
    <s v="S"/>
    <s v="S"/>
    <s v="N"/>
    <s v="N"/>
    <s v="N"/>
    <s v=" 2G"/>
    <s v=" 3G"/>
    <s v=""/>
    <s v=""/>
    <s v=""/>
    <x v="2"/>
  </r>
  <r>
    <x v="0"/>
    <n v="68"/>
    <s v="SANTANDER"/>
    <n v="68162"/>
    <s v="CERRITO"/>
    <x v="42"/>
    <s v="S"/>
    <x v="0"/>
    <n v="68162000"/>
    <x v="59"/>
    <s v="S"/>
    <s v="S"/>
    <s v="S"/>
    <s v="N"/>
    <s v="N"/>
    <s v=" 2G"/>
    <s v=" 3G"/>
    <s v=" 4G"/>
    <s v=""/>
    <s v=""/>
    <x v="0"/>
  </r>
  <r>
    <x v="0"/>
    <n v="68"/>
    <s v="SANTANDER"/>
    <n v="68266"/>
    <s v="ENCISO"/>
    <x v="77"/>
    <s v="S"/>
    <x v="0"/>
    <n v="68266000"/>
    <x v="164"/>
    <s v="S"/>
    <s v="S"/>
    <s v="S"/>
    <s v="N"/>
    <s v="N"/>
    <s v=" 2G"/>
    <s v=" 3G"/>
    <s v=" 4G"/>
    <s v=""/>
    <s v=""/>
    <x v="0"/>
  </r>
  <r>
    <x v="3"/>
    <n v="68"/>
    <s v="SANTANDER"/>
    <n v="68307"/>
    <s v="GIRÃ“N"/>
    <x v="24"/>
    <s v="N"/>
    <x v="1"/>
    <n v="68307007"/>
    <x v="229"/>
    <s v="N"/>
    <s v="S"/>
    <s v="S"/>
    <s v="N"/>
    <s v="N"/>
    <s v=""/>
    <s v=" 3G"/>
    <s v=" 4G"/>
    <s v=""/>
    <s v=""/>
    <x v="1"/>
  </r>
  <r>
    <x v="0"/>
    <n v="68"/>
    <s v="SANTANDER"/>
    <n v="68307"/>
    <s v="GIRÃ“N"/>
    <x v="24"/>
    <s v="N"/>
    <x v="1"/>
    <n v="68307022"/>
    <x v="300"/>
    <s v="S"/>
    <s v="S"/>
    <s v="S"/>
    <s v="N"/>
    <s v="N"/>
    <s v=" 2G"/>
    <s v=" 3G"/>
    <s v=" 4G"/>
    <s v=""/>
    <s v=""/>
    <x v="0"/>
  </r>
  <r>
    <x v="0"/>
    <n v="68"/>
    <s v="SANTANDER"/>
    <n v="68820"/>
    <s v="TONA"/>
    <x v="17"/>
    <s v="N"/>
    <x v="1"/>
    <n v="68820001"/>
    <x v="222"/>
    <s v="S"/>
    <s v="S"/>
    <s v="S"/>
    <s v="N"/>
    <s v="N"/>
    <s v=" 2G"/>
    <s v=" 3G"/>
    <s v=" 4G"/>
    <s v=""/>
    <s v=""/>
    <x v="0"/>
  </r>
  <r>
    <x v="3"/>
    <n v="68"/>
    <s v="SANTANDER"/>
    <n v="68572"/>
    <s v="PUENTE NACIONAL"/>
    <x v="18"/>
    <s v="N"/>
    <x v="1"/>
    <n v="68572003"/>
    <x v="161"/>
    <s v="N"/>
    <s v="N"/>
    <s v="S"/>
    <s v="N"/>
    <s v="N"/>
    <s v=""/>
    <s v=""/>
    <s v=" 4G"/>
    <s v=""/>
    <s v=""/>
    <x v="3"/>
  </r>
  <r>
    <x v="0"/>
    <n v="68"/>
    <s v="SANTANDER"/>
    <n v="68101"/>
    <s v="BOLÃVAR"/>
    <x v="41"/>
    <s v="N"/>
    <x v="1"/>
    <n v="68101012"/>
    <x v="301"/>
    <s v="S"/>
    <s v="N"/>
    <s v="N"/>
    <s v="N"/>
    <s v="N"/>
    <s v=" 2G"/>
    <s v=""/>
    <s v=""/>
    <s v=""/>
    <s v=""/>
    <x v="5"/>
  </r>
  <r>
    <x v="0"/>
    <n v="68"/>
    <s v="SANTANDER"/>
    <n v="68385"/>
    <s v="LANDÃZURI"/>
    <x v="64"/>
    <s v="N"/>
    <x v="1"/>
    <n v="68385006"/>
    <x v="302"/>
    <s v="S"/>
    <s v="S"/>
    <s v="N"/>
    <s v="N"/>
    <s v="N"/>
    <s v=" 2G"/>
    <s v=" 3G"/>
    <s v=""/>
    <s v=""/>
    <s v=""/>
    <x v="2"/>
  </r>
  <r>
    <x v="0"/>
    <n v="68"/>
    <s v="SANTANDER"/>
    <n v="68001"/>
    <s v="BUCARAMANGA"/>
    <x v="3"/>
    <s v="N"/>
    <x v="1"/>
    <n v="68001018"/>
    <x v="303"/>
    <s v="S"/>
    <s v="S"/>
    <s v="N"/>
    <s v="N"/>
    <s v="N"/>
    <s v=" 2G"/>
    <s v=" 3G"/>
    <s v=""/>
    <s v=""/>
    <s v=""/>
    <x v="2"/>
  </r>
  <r>
    <x v="2"/>
    <n v="68"/>
    <s v="SANTANDER"/>
    <n v="68318"/>
    <s v="GUACA"/>
    <x v="82"/>
    <s v="S"/>
    <x v="0"/>
    <n v="68318000"/>
    <x v="198"/>
    <s v="N"/>
    <s v="S"/>
    <s v="N"/>
    <s v="N"/>
    <s v="N"/>
    <s v=""/>
    <s v=" 3G"/>
    <s v=""/>
    <s v=""/>
    <s v=""/>
    <x v="4"/>
  </r>
  <r>
    <x v="0"/>
    <n v="68"/>
    <s v="SANTANDER"/>
    <n v="68271"/>
    <s v="FLORIÃN"/>
    <x v="78"/>
    <s v="S"/>
    <x v="0"/>
    <n v="68271000"/>
    <x v="270"/>
    <s v="S"/>
    <s v="S"/>
    <s v="S"/>
    <s v="N"/>
    <s v="N"/>
    <s v=" 2G"/>
    <s v=" 3G"/>
    <s v=" 4G"/>
    <s v=""/>
    <s v=""/>
    <x v="0"/>
  </r>
  <r>
    <x v="2"/>
    <n v="68"/>
    <s v="SANTANDER"/>
    <n v="68179"/>
    <s v="CHIPATÃ"/>
    <x v="55"/>
    <s v="S"/>
    <x v="0"/>
    <n v="68179000"/>
    <x v="92"/>
    <s v="N"/>
    <s v="S"/>
    <s v="N"/>
    <s v="N"/>
    <s v="N"/>
    <s v=""/>
    <s v=" 3G"/>
    <s v=""/>
    <s v=""/>
    <s v=""/>
    <x v="4"/>
  </r>
  <r>
    <x v="2"/>
    <n v="68"/>
    <s v="SANTANDER"/>
    <n v="68211"/>
    <s v="CONTRATACIÃ“N"/>
    <x v="61"/>
    <s v="S"/>
    <x v="0"/>
    <n v="68211000"/>
    <x v="104"/>
    <s v="N"/>
    <s v="S"/>
    <s v="S"/>
    <s v="N"/>
    <s v="N"/>
    <s v=""/>
    <s v=" 3G"/>
    <s v=" 4G"/>
    <s v=""/>
    <s v=""/>
    <x v="1"/>
  </r>
  <r>
    <x v="3"/>
    <n v="68"/>
    <s v="SANTANDER"/>
    <n v="68533"/>
    <s v="PÃRAMO"/>
    <x v="76"/>
    <s v="S"/>
    <x v="0"/>
    <n v="68533000"/>
    <x v="151"/>
    <s v="N"/>
    <s v="N"/>
    <s v="S"/>
    <s v="N"/>
    <s v="N"/>
    <s v=""/>
    <s v=""/>
    <s v=" 4G"/>
    <s v=""/>
    <s v=""/>
    <x v="3"/>
  </r>
  <r>
    <x v="0"/>
    <n v="68"/>
    <s v="SANTANDER"/>
    <n v="68575"/>
    <s v="PUERTO WILCHES"/>
    <x v="31"/>
    <s v="N"/>
    <x v="1"/>
    <n v="68575028"/>
    <x v="304"/>
    <s v="S"/>
    <s v="S"/>
    <s v="S"/>
    <s v="N"/>
    <s v="N"/>
    <s v=" 2G"/>
    <s v=" 3G"/>
    <s v=" 4G"/>
    <s v=""/>
    <s v=""/>
    <x v="0"/>
  </r>
  <r>
    <x v="0"/>
    <n v="68"/>
    <s v="SANTANDER"/>
    <n v="68533"/>
    <s v="PÃRAMO"/>
    <x v="76"/>
    <s v="S"/>
    <x v="0"/>
    <n v="68533000"/>
    <x v="151"/>
    <s v="S"/>
    <s v="S"/>
    <s v="S"/>
    <s v="N"/>
    <s v="N"/>
    <s v=" 2G"/>
    <s v=" 3G"/>
    <s v=" 4G"/>
    <s v=""/>
    <s v=""/>
    <x v="0"/>
  </r>
  <r>
    <x v="0"/>
    <n v="68"/>
    <s v="SANTANDER"/>
    <n v="68318"/>
    <s v="GUACA"/>
    <x v="82"/>
    <s v="N"/>
    <x v="1"/>
    <n v="68318001"/>
    <x v="305"/>
    <s v="N"/>
    <s v="S"/>
    <s v="N"/>
    <s v="N"/>
    <s v="N"/>
    <s v=""/>
    <s v=" 3G"/>
    <s v=""/>
    <s v=""/>
    <s v=""/>
    <x v="4"/>
  </r>
  <r>
    <x v="0"/>
    <n v="68"/>
    <s v="SANTANDER"/>
    <n v="68498"/>
    <s v="OCAMONTE"/>
    <x v="46"/>
    <s v="S"/>
    <x v="0"/>
    <n v="68498000"/>
    <x v="68"/>
    <s v="S"/>
    <s v="S"/>
    <s v="S"/>
    <s v="N"/>
    <s v="N"/>
    <s v=" 2G"/>
    <s v=" 3G"/>
    <s v=" 4G"/>
    <s v=""/>
    <s v=""/>
    <x v="0"/>
  </r>
  <r>
    <x v="1"/>
    <n v="68"/>
    <s v="SANTANDER"/>
    <n v="68296"/>
    <s v="GALÃN"/>
    <x v="86"/>
    <s v="S"/>
    <x v="0"/>
    <n v="68296000"/>
    <x v="263"/>
    <s v="N"/>
    <s v="N"/>
    <s v="S"/>
    <s v="N"/>
    <s v="N"/>
    <s v=""/>
    <s v=""/>
    <s v=" 4G"/>
    <s v=""/>
    <s v=""/>
    <x v="3"/>
  </r>
  <r>
    <x v="0"/>
    <n v="68"/>
    <s v="SANTANDER"/>
    <n v="68020"/>
    <s v="ALBANIA"/>
    <x v="39"/>
    <s v="S"/>
    <x v="0"/>
    <n v="68020000"/>
    <x v="54"/>
    <s v="S"/>
    <s v="S"/>
    <s v="S"/>
    <s v="N"/>
    <s v="N"/>
    <s v=" 2G"/>
    <s v=" 3G"/>
    <s v=" 4G"/>
    <s v=""/>
    <s v=""/>
    <x v="0"/>
  </r>
  <r>
    <x v="1"/>
    <n v="68"/>
    <s v="SANTANDER"/>
    <n v="68573"/>
    <s v="PUERTO PARRA"/>
    <x v="9"/>
    <s v="N"/>
    <x v="1"/>
    <n v="68573002"/>
    <x v="175"/>
    <s v="S"/>
    <s v="S"/>
    <s v="N"/>
    <s v="N"/>
    <s v="N"/>
    <s v=" 2G"/>
    <s v=" 3G"/>
    <s v=""/>
    <s v=""/>
    <s v=""/>
    <x v="2"/>
  </r>
  <r>
    <x v="1"/>
    <n v="68"/>
    <s v="SANTANDER"/>
    <n v="68370"/>
    <s v="JORDÃN"/>
    <x v="56"/>
    <s v="S"/>
    <x v="0"/>
    <n v="68370000"/>
    <x v="94"/>
    <s v="N"/>
    <s v="S"/>
    <s v="S"/>
    <s v="N"/>
    <s v="N"/>
    <s v=""/>
    <s v=" 3G"/>
    <s v=" 4G"/>
    <s v=""/>
    <s v=""/>
    <x v="1"/>
  </r>
  <r>
    <x v="3"/>
    <n v="68"/>
    <s v="SANTANDER"/>
    <n v="68370"/>
    <s v="JORDÃN"/>
    <x v="56"/>
    <s v="S"/>
    <x v="0"/>
    <n v="68370000"/>
    <x v="94"/>
    <s v="N"/>
    <s v="S"/>
    <s v="S"/>
    <s v="N"/>
    <s v="N"/>
    <s v=""/>
    <s v=" 3G"/>
    <s v=" 4G"/>
    <s v=""/>
    <s v=""/>
    <x v="1"/>
  </r>
  <r>
    <x v="0"/>
    <n v="68"/>
    <s v="SANTANDER"/>
    <n v="68255"/>
    <s v="EL PLAYÃ“N"/>
    <x v="70"/>
    <s v="N"/>
    <x v="1"/>
    <n v="68255001"/>
    <x v="266"/>
    <s v="S"/>
    <s v="S"/>
    <s v="S"/>
    <s v="N"/>
    <s v="N"/>
    <s v=" 2G"/>
    <s v=" 3G"/>
    <s v=" 4G"/>
    <s v=""/>
    <s v=""/>
    <x v="0"/>
  </r>
  <r>
    <x v="1"/>
    <n v="68"/>
    <s v="SANTANDER"/>
    <n v="68575"/>
    <s v="PUERTO WILCHES"/>
    <x v="31"/>
    <s v="N"/>
    <x v="1"/>
    <n v="68575007"/>
    <x v="306"/>
    <s v="S"/>
    <s v="N"/>
    <s v="N"/>
    <s v="N"/>
    <s v="N"/>
    <s v=" 2G"/>
    <s v=""/>
    <s v=""/>
    <s v=""/>
    <s v=""/>
    <x v="5"/>
  </r>
  <r>
    <x v="0"/>
    <n v="68"/>
    <s v="SANTANDER"/>
    <n v="68861"/>
    <s v="VÃ‰LEZ"/>
    <x v="10"/>
    <s v="N"/>
    <x v="1"/>
    <n v="68861024"/>
    <x v="307"/>
    <s v="S"/>
    <s v="S"/>
    <s v="S"/>
    <s v="N"/>
    <s v="N"/>
    <s v=" 2G"/>
    <s v=" 3G"/>
    <s v=" 4G"/>
    <s v=""/>
    <s v=""/>
    <x v="0"/>
  </r>
  <r>
    <x v="3"/>
    <n v="68"/>
    <s v="SANTANDER"/>
    <n v="68377"/>
    <s v="LA BELLEZA"/>
    <x v="54"/>
    <s v="S"/>
    <x v="0"/>
    <n v="68377000"/>
    <x v="201"/>
    <s v="S"/>
    <s v="S"/>
    <s v="S"/>
    <s v="N"/>
    <s v="N"/>
    <s v=" 2G"/>
    <s v=" 3G"/>
    <s v=" 4G"/>
    <s v=""/>
    <s v=""/>
    <x v="0"/>
  </r>
  <r>
    <x v="3"/>
    <n v="68"/>
    <s v="SANTANDER"/>
    <n v="68572"/>
    <s v="PUENTE NACIONAL"/>
    <x v="18"/>
    <s v="N"/>
    <x v="1"/>
    <n v="68572004"/>
    <x v="308"/>
    <s v="N"/>
    <s v="N"/>
    <s v="S"/>
    <s v="N"/>
    <s v="N"/>
    <s v=""/>
    <s v=""/>
    <s v=" 4G"/>
    <s v=""/>
    <s v=""/>
    <x v="3"/>
  </r>
  <r>
    <x v="1"/>
    <n v="68"/>
    <s v="SANTANDER"/>
    <n v="68147"/>
    <s v="CAPITANEJO"/>
    <x v="62"/>
    <s v="S"/>
    <x v="0"/>
    <n v="68147000"/>
    <x v="105"/>
    <s v="N"/>
    <s v="S"/>
    <s v="S"/>
    <s v="N"/>
    <s v="N"/>
    <s v=""/>
    <s v=" 3G"/>
    <s v=" 4G"/>
    <s v=""/>
    <s v=""/>
    <x v="1"/>
  </r>
  <r>
    <x v="0"/>
    <n v="68"/>
    <s v="SANTANDER"/>
    <n v="68190"/>
    <s v="CIMITARRA"/>
    <x v="15"/>
    <s v="N"/>
    <x v="1"/>
    <n v="68190002"/>
    <x v="167"/>
    <s v="S"/>
    <s v="S"/>
    <s v="S"/>
    <s v="N"/>
    <s v="N"/>
    <s v=" 2G"/>
    <s v=" 3G"/>
    <s v=" 4G"/>
    <s v=""/>
    <s v=""/>
    <x v="0"/>
  </r>
  <r>
    <x v="0"/>
    <n v="68"/>
    <s v="SANTANDER"/>
    <n v="68780"/>
    <s v="SURATÃ"/>
    <x v="84"/>
    <s v="S"/>
    <x v="0"/>
    <n v="68780000"/>
    <x v="247"/>
    <s v="S"/>
    <s v="S"/>
    <s v="S"/>
    <s v="N"/>
    <s v="N"/>
    <s v=" 2G"/>
    <s v=" 3G"/>
    <s v=" 4G"/>
    <s v=""/>
    <s v=""/>
    <x v="0"/>
  </r>
  <r>
    <x v="0"/>
    <n v="68"/>
    <s v="SANTANDER"/>
    <n v="68673"/>
    <s v="SAN BENITO"/>
    <x v="34"/>
    <s v="N"/>
    <x v="1"/>
    <n v="68673003"/>
    <x v="309"/>
    <s v="S"/>
    <s v="S"/>
    <s v="S"/>
    <s v="N"/>
    <s v="N"/>
    <s v=" 2G"/>
    <s v=" 3G"/>
    <s v=" 4G"/>
    <s v=""/>
    <s v=""/>
    <x v="0"/>
  </r>
  <r>
    <x v="3"/>
    <n v="68"/>
    <s v="SANTANDER"/>
    <n v="68051"/>
    <s v="ARATOCA"/>
    <x v="49"/>
    <s v="N"/>
    <x v="1"/>
    <n v="68051001"/>
    <x v="83"/>
    <s v="N"/>
    <s v="N"/>
    <s v="S"/>
    <s v="N"/>
    <s v="N"/>
    <s v=""/>
    <s v=""/>
    <s v=" 4G"/>
    <s v=""/>
    <s v=""/>
    <x v="3"/>
  </r>
  <r>
    <x v="1"/>
    <n v="68"/>
    <s v="SANTANDER"/>
    <n v="68092"/>
    <s v="BETULIA"/>
    <x v="67"/>
    <s v="N"/>
    <x v="1"/>
    <n v="68092008"/>
    <x v="276"/>
    <s v="N"/>
    <s v="S"/>
    <s v="S"/>
    <s v="N"/>
    <s v="N"/>
    <s v=""/>
    <s v=" 3G"/>
    <s v=" 4G"/>
    <s v=""/>
    <s v=""/>
    <x v="1"/>
  </r>
  <r>
    <x v="2"/>
    <n v="68"/>
    <s v="SANTANDER"/>
    <n v="68320"/>
    <s v="GUADALUPE"/>
    <x v="68"/>
    <s v="S"/>
    <x v="0"/>
    <n v="68320000"/>
    <x v="126"/>
    <s v="N"/>
    <s v="S"/>
    <s v="N"/>
    <s v="N"/>
    <s v="N"/>
    <s v=""/>
    <s v=" 3G"/>
    <s v=""/>
    <s v=""/>
    <s v=""/>
    <x v="4"/>
  </r>
  <r>
    <x v="0"/>
    <n v="68"/>
    <s v="SANTANDER"/>
    <n v="68575"/>
    <s v="PUERTO WILCHES"/>
    <x v="31"/>
    <s v="N"/>
    <x v="1"/>
    <n v="68575007"/>
    <x v="306"/>
    <s v="S"/>
    <s v="S"/>
    <s v="N"/>
    <s v="N"/>
    <s v="N"/>
    <s v=" 2G"/>
    <s v=" 3G"/>
    <s v=""/>
    <s v=""/>
    <s v=""/>
    <x v="2"/>
  </r>
  <r>
    <x v="0"/>
    <n v="68"/>
    <s v="SANTANDER"/>
    <n v="68547"/>
    <s v="PIEDECUESTA"/>
    <x v="1"/>
    <s v="N"/>
    <x v="1"/>
    <n v="68547008"/>
    <x v="310"/>
    <s v="S"/>
    <s v="S"/>
    <s v="S"/>
    <s v="N"/>
    <s v="N"/>
    <s v=" 2G"/>
    <s v=" 3G"/>
    <s v=" 4G"/>
    <s v=""/>
    <s v=""/>
    <x v="0"/>
  </r>
  <r>
    <x v="2"/>
    <n v="68"/>
    <s v="SANTANDER"/>
    <n v="68572"/>
    <s v="PUENTE NACIONAL"/>
    <x v="18"/>
    <s v="S"/>
    <x v="0"/>
    <n v="68572000"/>
    <x v="24"/>
    <s v="N"/>
    <s v="S"/>
    <s v="S"/>
    <s v="N"/>
    <s v="N"/>
    <s v=""/>
    <s v=" 3G"/>
    <s v=" 4G"/>
    <s v=""/>
    <s v=""/>
    <x v="1"/>
  </r>
  <r>
    <x v="2"/>
    <n v="68"/>
    <s v="SANTANDER"/>
    <n v="68547"/>
    <s v="PIEDECUESTA"/>
    <x v="1"/>
    <s v="S"/>
    <x v="0"/>
    <n v="68547000"/>
    <x v="4"/>
    <s v="N"/>
    <s v="S"/>
    <s v="S"/>
    <s v="N"/>
    <s v="N"/>
    <s v=""/>
    <s v=" 3G"/>
    <s v=" 4G"/>
    <s v=""/>
    <s v=""/>
    <x v="1"/>
  </r>
  <r>
    <x v="0"/>
    <n v="68"/>
    <s v="SANTANDER"/>
    <n v="68077"/>
    <s v="BARBOSA"/>
    <x v="20"/>
    <s v="S"/>
    <x v="0"/>
    <n v="68077000"/>
    <x v="96"/>
    <s v="S"/>
    <s v="S"/>
    <s v="S"/>
    <s v="N"/>
    <s v="N"/>
    <s v=" 2G"/>
    <s v=" 3G"/>
    <s v=" 4G"/>
    <s v=""/>
    <s v=""/>
    <x v="0"/>
  </r>
  <r>
    <x v="0"/>
    <n v="68"/>
    <s v="SANTANDER"/>
    <n v="68190"/>
    <s v="CIMITARRA"/>
    <x v="15"/>
    <s v="N"/>
    <x v="1"/>
    <n v="68190010"/>
    <x v="311"/>
    <s v="S"/>
    <s v="S"/>
    <s v="N"/>
    <s v="N"/>
    <s v="N"/>
    <s v=" 2G"/>
    <s v=" 3G"/>
    <s v=""/>
    <s v=""/>
    <s v=""/>
    <x v="2"/>
  </r>
  <r>
    <x v="0"/>
    <n v="68"/>
    <s v="SANTANDER"/>
    <n v="68081"/>
    <s v="BARRANCABERMEJA"/>
    <x v="5"/>
    <s v="N"/>
    <x v="1"/>
    <n v="68081013"/>
    <x v="312"/>
    <s v="S"/>
    <s v="S"/>
    <s v="S"/>
    <s v="N"/>
    <s v="N"/>
    <s v=" 2G"/>
    <s v=" 3G"/>
    <s v=" 4G"/>
    <s v=""/>
    <s v=""/>
    <x v="0"/>
  </r>
  <r>
    <x v="1"/>
    <n v="68"/>
    <s v="SANTANDER"/>
    <n v="68498"/>
    <s v="OCAMONTE"/>
    <x v="46"/>
    <s v="S"/>
    <x v="0"/>
    <n v="68498000"/>
    <x v="68"/>
    <s v="S"/>
    <s v="S"/>
    <s v="S"/>
    <s v="N"/>
    <s v="N"/>
    <s v=" 2G"/>
    <s v=" 3G"/>
    <s v=" 4G"/>
    <s v=""/>
    <s v=""/>
    <x v="0"/>
  </r>
  <r>
    <x v="0"/>
    <n v="68"/>
    <s v="SANTANDER"/>
    <n v="68745"/>
    <s v="SIMACOTA"/>
    <x v="33"/>
    <s v="N"/>
    <x v="1"/>
    <n v="68745011"/>
    <x v="313"/>
    <s v="S"/>
    <s v="S"/>
    <s v="S"/>
    <s v="N"/>
    <s v="N"/>
    <s v=" 2G"/>
    <s v=" 3G"/>
    <s v=" 4G"/>
    <s v=""/>
    <s v=""/>
    <x v="0"/>
  </r>
  <r>
    <x v="1"/>
    <n v="68"/>
    <s v="SANTANDER"/>
    <n v="68092"/>
    <s v="BETULIA"/>
    <x v="67"/>
    <s v="S"/>
    <x v="0"/>
    <n v="68092000"/>
    <x v="125"/>
    <s v="S"/>
    <s v="S"/>
    <s v="S"/>
    <s v="N"/>
    <s v="N"/>
    <s v=" 2G"/>
    <s v=" 3G"/>
    <s v=" 4G"/>
    <s v=""/>
    <s v=""/>
    <x v="0"/>
  </r>
  <r>
    <x v="1"/>
    <n v="68"/>
    <s v="SANTANDER"/>
    <n v="68895"/>
    <s v="ZAPATOCA"/>
    <x v="48"/>
    <s v="S"/>
    <x v="0"/>
    <n v="68895000"/>
    <x v="70"/>
    <s v="S"/>
    <s v="S"/>
    <s v="S"/>
    <s v="N"/>
    <s v="N"/>
    <s v=" 2G"/>
    <s v=" 3G"/>
    <s v=" 4G"/>
    <s v=""/>
    <s v=""/>
    <x v="0"/>
  </r>
  <r>
    <x v="3"/>
    <n v="68"/>
    <s v="SANTANDER"/>
    <n v="68418"/>
    <s v="LOS SANTOS"/>
    <x v="85"/>
    <s v="S"/>
    <x v="0"/>
    <n v="68418000"/>
    <x v="236"/>
    <s v="N"/>
    <s v="S"/>
    <s v="S"/>
    <s v="N"/>
    <s v="N"/>
    <s v=""/>
    <s v=" 3G"/>
    <s v=" 4G"/>
    <s v=""/>
    <s v=""/>
    <x v="1"/>
  </r>
  <r>
    <x v="0"/>
    <n v="68"/>
    <s v="SANTANDER"/>
    <n v="68572"/>
    <s v="PUENTE NACIONAL"/>
    <x v="18"/>
    <s v="N"/>
    <x v="1"/>
    <n v="68572004"/>
    <x v="308"/>
    <s v="S"/>
    <s v="S"/>
    <s v="S"/>
    <s v="N"/>
    <s v="N"/>
    <s v=" 2G"/>
    <s v=" 3G"/>
    <s v=" 4G"/>
    <s v=""/>
    <s v=""/>
    <x v="0"/>
  </r>
  <r>
    <x v="0"/>
    <n v="68"/>
    <s v="SANTANDER"/>
    <n v="68190"/>
    <s v="CIMITARRA"/>
    <x v="15"/>
    <s v="S"/>
    <x v="0"/>
    <n v="68190000"/>
    <x v="203"/>
    <s v="S"/>
    <s v="S"/>
    <s v="S"/>
    <s v="N"/>
    <s v="N"/>
    <s v=" 2G"/>
    <s v=" 3G"/>
    <s v=" 4G"/>
    <s v=""/>
    <s v=""/>
    <x v="0"/>
  </r>
  <r>
    <x v="1"/>
    <n v="68"/>
    <s v="SANTANDER"/>
    <n v="68235"/>
    <s v="EL CARMEN DE CHUCURÃ"/>
    <x v="60"/>
    <s v="S"/>
    <x v="0"/>
    <n v="68235000"/>
    <x v="103"/>
    <s v="S"/>
    <s v="S"/>
    <s v="S"/>
    <s v="N"/>
    <s v="N"/>
    <s v=" 2G"/>
    <s v=" 3G"/>
    <s v=" 4G"/>
    <s v=""/>
    <s v=""/>
    <x v="0"/>
  </r>
  <r>
    <x v="1"/>
    <n v="68"/>
    <s v="SANTANDER"/>
    <n v="68322"/>
    <s v="GUAPOTÃ"/>
    <x v="69"/>
    <s v="S"/>
    <x v="0"/>
    <n v="68322000"/>
    <x v="127"/>
    <s v="N"/>
    <s v="S"/>
    <s v="N"/>
    <s v="N"/>
    <s v="N"/>
    <s v=""/>
    <s v=" 3G"/>
    <s v=""/>
    <s v=""/>
    <s v=""/>
    <x v="4"/>
  </r>
  <r>
    <x v="1"/>
    <n v="68"/>
    <s v="SANTANDER"/>
    <n v="68176"/>
    <s v="CHIMA"/>
    <x v="83"/>
    <s v="S"/>
    <x v="0"/>
    <n v="68176000"/>
    <x v="218"/>
    <s v="N"/>
    <s v="N"/>
    <s v="S"/>
    <s v="N"/>
    <s v="N"/>
    <s v=""/>
    <s v=""/>
    <s v=" 4G"/>
    <s v=""/>
    <s v=""/>
    <x v="3"/>
  </r>
  <r>
    <x v="0"/>
    <n v="68"/>
    <s v="SANTANDER"/>
    <n v="68385"/>
    <s v="LANDÃZURI"/>
    <x v="64"/>
    <s v="S"/>
    <x v="0"/>
    <n v="68385000"/>
    <x v="171"/>
    <s v="S"/>
    <s v="S"/>
    <s v="S"/>
    <s v="N"/>
    <s v="N"/>
    <s v=" 2G"/>
    <s v=" 3G"/>
    <s v=" 4G"/>
    <s v=""/>
    <s v=""/>
    <x v="0"/>
  </r>
  <r>
    <x v="2"/>
    <n v="68"/>
    <s v="SANTANDER"/>
    <n v="68655"/>
    <s v="SABANA DE TORRES"/>
    <x v="0"/>
    <s v="S"/>
    <x v="0"/>
    <n v="68655000"/>
    <x v="0"/>
    <s v="N"/>
    <s v="S"/>
    <s v="S"/>
    <s v="N"/>
    <s v="N"/>
    <s v=""/>
    <s v=" 3G"/>
    <s v=" 4G"/>
    <s v=""/>
    <s v=""/>
    <x v="1"/>
  </r>
  <r>
    <x v="2"/>
    <n v="68"/>
    <s v="SANTANDER"/>
    <n v="68327"/>
    <s v="GÃœEPSA"/>
    <x v="59"/>
    <s v="S"/>
    <x v="0"/>
    <n v="68327000"/>
    <x v="101"/>
    <s v="N"/>
    <s v="S"/>
    <s v="S"/>
    <s v="N"/>
    <s v="N"/>
    <s v=""/>
    <s v=" 3G"/>
    <s v=" 4G"/>
    <s v=""/>
    <s v=""/>
    <x v="1"/>
  </r>
  <r>
    <x v="0"/>
    <n v="68"/>
    <s v="SANTANDER"/>
    <n v="68655"/>
    <s v="SABANA DE TORRES"/>
    <x v="0"/>
    <s v="N"/>
    <x v="1"/>
    <n v="68655007"/>
    <x v="41"/>
    <s v="S"/>
    <s v="S"/>
    <s v="N"/>
    <s v="N"/>
    <s v="N"/>
    <s v=" 2G"/>
    <s v=" 3G"/>
    <s v=""/>
    <s v=""/>
    <s v=""/>
    <x v="2"/>
  </r>
  <r>
    <x v="0"/>
    <n v="68"/>
    <s v="SANTANDER"/>
    <n v="68547"/>
    <s v="PIEDECUESTA"/>
    <x v="1"/>
    <s v="N"/>
    <x v="1"/>
    <n v="68547011"/>
    <x v="251"/>
    <s v="S"/>
    <s v="S"/>
    <s v="S"/>
    <s v="N"/>
    <s v="N"/>
    <s v=" 2G"/>
    <s v=" 3G"/>
    <s v=" 4G"/>
    <s v=""/>
    <s v=""/>
    <x v="0"/>
  </r>
  <r>
    <x v="0"/>
    <n v="68"/>
    <s v="SANTANDER"/>
    <n v="68385"/>
    <s v="LANDÃZURI"/>
    <x v="64"/>
    <s v="N"/>
    <x v="1"/>
    <n v="68385005"/>
    <x v="314"/>
    <s v="S"/>
    <s v="S"/>
    <s v="S"/>
    <s v="N"/>
    <s v="N"/>
    <s v=" 2G"/>
    <s v=" 3G"/>
    <s v=" 4G"/>
    <s v=""/>
    <s v=""/>
    <x v="0"/>
  </r>
  <r>
    <x v="3"/>
    <n v="68"/>
    <s v="SANTANDER"/>
    <n v="68679"/>
    <s v="SAN GIL"/>
    <x v="80"/>
    <s v="S"/>
    <x v="0"/>
    <n v="68679000"/>
    <x v="176"/>
    <s v="N"/>
    <s v="S"/>
    <s v="S"/>
    <s v="N"/>
    <s v="N"/>
    <s v=""/>
    <s v=" 3G"/>
    <s v=" 4G"/>
    <s v=""/>
    <s v=""/>
    <x v="1"/>
  </r>
  <r>
    <x v="1"/>
    <n v="68"/>
    <s v="SANTANDER"/>
    <n v="68092"/>
    <s v="BETULIA"/>
    <x v="67"/>
    <s v="N"/>
    <x v="1"/>
    <n v="68092010"/>
    <x v="168"/>
    <s v="S"/>
    <s v="S"/>
    <s v="S"/>
    <s v="N"/>
    <s v="N"/>
    <s v=" 2G"/>
    <s v=" 3G"/>
    <s v=" 4G"/>
    <s v=""/>
    <s v=""/>
    <x v="0"/>
  </r>
  <r>
    <x v="0"/>
    <n v="68"/>
    <s v="SANTANDER"/>
    <n v="68245"/>
    <s v="EL GUACAMAYO"/>
    <x v="51"/>
    <s v="S"/>
    <x v="0"/>
    <n v="68245000"/>
    <x v="86"/>
    <s v="S"/>
    <s v="S"/>
    <s v="S"/>
    <s v="N"/>
    <s v="N"/>
    <s v=" 2G"/>
    <s v=" 3G"/>
    <s v=" 4G"/>
    <s v=""/>
    <s v=""/>
    <x v="0"/>
  </r>
  <r>
    <x v="0"/>
    <n v="68"/>
    <s v="SANTANDER"/>
    <n v="68318"/>
    <s v="GUACA"/>
    <x v="82"/>
    <s v="S"/>
    <x v="0"/>
    <n v="68318000"/>
    <x v="198"/>
    <s v="S"/>
    <s v="S"/>
    <s v="S"/>
    <s v="N"/>
    <s v="N"/>
    <s v=" 2G"/>
    <s v=" 3G"/>
    <s v=" 4G"/>
    <s v=""/>
    <s v=""/>
    <x v="0"/>
  </r>
  <r>
    <x v="1"/>
    <n v="68"/>
    <s v="SANTANDER"/>
    <n v="68162"/>
    <s v="CERRITO"/>
    <x v="42"/>
    <s v="S"/>
    <x v="0"/>
    <n v="68162000"/>
    <x v="59"/>
    <s v="S"/>
    <s v="S"/>
    <s v="S"/>
    <s v="N"/>
    <s v="N"/>
    <s v=" 2G"/>
    <s v=" 3G"/>
    <s v=" 4G"/>
    <s v=""/>
    <s v=""/>
    <x v="0"/>
  </r>
  <r>
    <x v="0"/>
    <n v="68"/>
    <s v="SANTANDER"/>
    <n v="68573"/>
    <s v="PUERTO PARRA"/>
    <x v="9"/>
    <s v="N"/>
    <x v="1"/>
    <n v="68573005"/>
    <x v="254"/>
    <s v="S"/>
    <s v="S"/>
    <s v="N"/>
    <s v="N"/>
    <s v="N"/>
    <s v=" 2G"/>
    <s v=" 3G"/>
    <s v=""/>
    <s v=""/>
    <s v=""/>
    <x v="2"/>
  </r>
  <r>
    <x v="0"/>
    <n v="68"/>
    <s v="SANTANDER"/>
    <n v="68406"/>
    <s v="LEBRIJA"/>
    <x v="32"/>
    <s v="N"/>
    <x v="1"/>
    <n v="68406009"/>
    <x v="272"/>
    <s v="S"/>
    <s v="S"/>
    <s v="N"/>
    <s v="N"/>
    <s v="N"/>
    <s v=" 2G"/>
    <s v=" 3G"/>
    <s v=""/>
    <s v=""/>
    <s v=""/>
    <x v="2"/>
  </r>
  <r>
    <x v="1"/>
    <n v="68"/>
    <s v="SANTANDER"/>
    <n v="68780"/>
    <s v="SURATÃ"/>
    <x v="84"/>
    <s v="S"/>
    <x v="0"/>
    <n v="68780000"/>
    <x v="247"/>
    <s v="S"/>
    <s v="S"/>
    <s v="S"/>
    <s v="N"/>
    <s v="N"/>
    <s v=" 2G"/>
    <s v=" 3G"/>
    <s v=" 4G"/>
    <s v=""/>
    <s v=""/>
    <x v="0"/>
  </r>
  <r>
    <x v="2"/>
    <n v="68"/>
    <s v="SANTANDER"/>
    <n v="68502"/>
    <s v="ONZAGA"/>
    <x v="2"/>
    <s v="S"/>
    <x v="0"/>
    <n v="68502000"/>
    <x v="93"/>
    <s v="N"/>
    <s v="S"/>
    <s v="N"/>
    <s v="N"/>
    <s v="N"/>
    <s v=""/>
    <s v=" 3G"/>
    <s v=""/>
    <s v=""/>
    <s v=""/>
    <x v="4"/>
  </r>
  <r>
    <x v="0"/>
    <n v="68"/>
    <s v="SANTANDER"/>
    <n v="68209"/>
    <s v="CONFINES"/>
    <x v="7"/>
    <s v="S"/>
    <x v="0"/>
    <n v="68209000"/>
    <x v="8"/>
    <s v="S"/>
    <s v="S"/>
    <s v="S"/>
    <s v="N"/>
    <s v="N"/>
    <s v=" 2G"/>
    <s v=" 3G"/>
    <s v=" 4G"/>
    <s v=""/>
    <s v=""/>
    <x v="0"/>
  </r>
  <r>
    <x v="2"/>
    <n v="68"/>
    <s v="SANTANDER"/>
    <n v="68867"/>
    <s v="VETAS"/>
    <x v="73"/>
    <s v="S"/>
    <x v="0"/>
    <n v="68867000"/>
    <x v="140"/>
    <s v="N"/>
    <s v="S"/>
    <s v="N"/>
    <s v="N"/>
    <s v="N"/>
    <s v=""/>
    <s v=" 3G"/>
    <s v=""/>
    <s v=""/>
    <s v=""/>
    <x v="4"/>
  </r>
  <r>
    <x v="0"/>
    <n v="68"/>
    <s v="SANTANDER"/>
    <n v="68264"/>
    <s v="ENCINO"/>
    <x v="14"/>
    <s v="S"/>
    <x v="0"/>
    <n v="68264000"/>
    <x v="18"/>
    <s v="S"/>
    <s v="S"/>
    <s v="S"/>
    <s v="N"/>
    <s v="N"/>
    <s v=" 2G"/>
    <s v=" 3G"/>
    <s v=" 4G"/>
    <s v=""/>
    <s v=""/>
    <x v="0"/>
  </r>
  <r>
    <x v="0"/>
    <n v="68"/>
    <s v="SANTANDER"/>
    <n v="68377"/>
    <s v="LA BELLEZA"/>
    <x v="54"/>
    <s v="S"/>
    <x v="0"/>
    <n v="68377000"/>
    <x v="201"/>
    <s v="S"/>
    <s v="S"/>
    <s v="S"/>
    <s v="N"/>
    <s v="N"/>
    <s v=" 2G"/>
    <s v=" 3G"/>
    <s v=" 4G"/>
    <s v=""/>
    <s v=""/>
    <x v="0"/>
  </r>
  <r>
    <x v="3"/>
    <n v="68"/>
    <s v="SANTANDER"/>
    <n v="68406"/>
    <s v="LEBRIJA"/>
    <x v="32"/>
    <s v="N"/>
    <x v="1"/>
    <n v="68406013"/>
    <x v="284"/>
    <s v="N"/>
    <s v="N"/>
    <s v="S"/>
    <s v="N"/>
    <s v="N"/>
    <s v=""/>
    <s v=""/>
    <s v=" 4G"/>
    <s v=""/>
    <s v=""/>
    <x v="3"/>
  </r>
  <r>
    <x v="0"/>
    <n v="68"/>
    <s v="SANTANDER"/>
    <n v="68575"/>
    <s v="PUERTO WILCHES"/>
    <x v="31"/>
    <s v="N"/>
    <x v="1"/>
    <n v="68575023"/>
    <x v="182"/>
    <s v="S"/>
    <s v="N"/>
    <s v="N"/>
    <s v="N"/>
    <s v="N"/>
    <s v=" 2G"/>
    <s v=""/>
    <s v=""/>
    <s v=""/>
    <s v=""/>
    <x v="5"/>
  </r>
  <r>
    <x v="3"/>
    <n v="68"/>
    <s v="SANTANDER"/>
    <n v="68255"/>
    <s v="EL PLAYÃ“N"/>
    <x v="70"/>
    <s v="S"/>
    <x v="0"/>
    <n v="68255000"/>
    <x v="183"/>
    <s v="N"/>
    <s v="S"/>
    <s v="S"/>
    <s v="N"/>
    <s v="N"/>
    <s v=""/>
    <s v=" 3G"/>
    <s v=" 4G"/>
    <s v=""/>
    <s v=""/>
    <x v="1"/>
  </r>
  <r>
    <x v="2"/>
    <n v="68"/>
    <s v="SANTANDER"/>
    <n v="68679"/>
    <s v="SAN GIL"/>
    <x v="80"/>
    <s v="S"/>
    <x v="0"/>
    <n v="68679000"/>
    <x v="176"/>
    <s v="N"/>
    <s v="S"/>
    <s v="S"/>
    <s v="N"/>
    <s v="N"/>
    <s v=""/>
    <s v=" 3G"/>
    <s v=" 4G"/>
    <s v=""/>
    <s v=""/>
    <x v="1"/>
  </r>
  <r>
    <x v="3"/>
    <n v="68"/>
    <s v="SANTANDER"/>
    <n v="68682"/>
    <s v="SAN JOAQUÃN"/>
    <x v="16"/>
    <s v="S"/>
    <x v="0"/>
    <n v="68682000"/>
    <x v="20"/>
    <s v="S"/>
    <s v="S"/>
    <s v="S"/>
    <s v="N"/>
    <s v="N"/>
    <s v=" 2G"/>
    <s v=" 3G"/>
    <s v=" 4G"/>
    <s v=""/>
    <s v=""/>
    <x v="0"/>
  </r>
  <r>
    <x v="2"/>
    <n v="68"/>
    <s v="SANTANDER"/>
    <n v="68132"/>
    <s v="CALIFORNIA"/>
    <x v="74"/>
    <s v="S"/>
    <x v="0"/>
    <n v="68132000"/>
    <x v="144"/>
    <s v="N"/>
    <s v="S"/>
    <s v="N"/>
    <s v="N"/>
    <s v="N"/>
    <s v=""/>
    <s v=" 3G"/>
    <s v=""/>
    <s v=""/>
    <s v=""/>
    <x v="4"/>
  </r>
  <r>
    <x v="0"/>
    <n v="68"/>
    <s v="SANTANDER"/>
    <n v="68217"/>
    <s v="COROMORO"/>
    <x v="66"/>
    <s v="S"/>
    <x v="0"/>
    <n v="68217000"/>
    <x v="123"/>
    <s v="S"/>
    <s v="S"/>
    <s v="S"/>
    <s v="N"/>
    <s v="N"/>
    <s v=" 2G"/>
    <s v=" 3G"/>
    <s v=" 4G"/>
    <s v=""/>
    <s v=""/>
    <x v="0"/>
  </r>
  <r>
    <x v="0"/>
    <n v="68"/>
    <s v="SANTANDER"/>
    <n v="68101"/>
    <s v="BOLÃVAR"/>
    <x v="41"/>
    <s v="N"/>
    <x v="1"/>
    <n v="68101016"/>
    <x v="315"/>
    <s v="S"/>
    <s v="S"/>
    <s v="S"/>
    <s v="N"/>
    <s v="N"/>
    <s v=" 2G"/>
    <s v=" 3G"/>
    <s v=" 4G"/>
    <s v=""/>
    <s v=""/>
    <x v="0"/>
  </r>
  <r>
    <x v="0"/>
    <n v="68"/>
    <s v="SANTANDER"/>
    <n v="68679"/>
    <s v="SAN GIL"/>
    <x v="80"/>
    <s v="S"/>
    <x v="0"/>
    <n v="68679000"/>
    <x v="176"/>
    <s v="S"/>
    <s v="S"/>
    <s v="S"/>
    <s v="N"/>
    <s v="N"/>
    <s v=" 2G"/>
    <s v=" 3G"/>
    <s v=" 4G"/>
    <s v=""/>
    <s v=""/>
    <x v="0"/>
  </r>
  <r>
    <x v="1"/>
    <n v="68"/>
    <s v="SANTANDER"/>
    <n v="68307"/>
    <s v="GIRÃ“N"/>
    <x v="24"/>
    <s v="N"/>
    <x v="1"/>
    <n v="68307002"/>
    <x v="181"/>
    <s v="S"/>
    <s v="S"/>
    <s v="S"/>
    <s v="N"/>
    <s v="N"/>
    <s v=" 2G"/>
    <s v=" 3G"/>
    <s v=" 4G"/>
    <s v=""/>
    <s v=""/>
    <x v="0"/>
  </r>
  <r>
    <x v="0"/>
    <n v="68"/>
    <s v="SANTANDER"/>
    <n v="68684"/>
    <s v="SAN JOSÃ‰ DE MIRANDA"/>
    <x v="45"/>
    <s v="N"/>
    <x v="1"/>
    <n v="68684009"/>
    <x v="316"/>
    <s v="S"/>
    <s v="S"/>
    <s v="S"/>
    <s v="N"/>
    <s v="N"/>
    <s v=" 2G"/>
    <s v=" 3G"/>
    <s v=" 4G"/>
    <s v=""/>
    <s v=""/>
    <x v="0"/>
  </r>
  <r>
    <x v="3"/>
    <n v="68"/>
    <s v="SANTANDER"/>
    <n v="68217"/>
    <s v="COROMORO"/>
    <x v="66"/>
    <s v="S"/>
    <x v="0"/>
    <n v="68217000"/>
    <x v="123"/>
    <s v="S"/>
    <s v="S"/>
    <s v="S"/>
    <s v="N"/>
    <s v="N"/>
    <s v=" 2G"/>
    <s v=" 3G"/>
    <s v=" 4G"/>
    <s v=""/>
    <s v=""/>
    <x v="0"/>
  </r>
  <r>
    <x v="0"/>
    <n v="68"/>
    <s v="SANTANDER"/>
    <n v="68770"/>
    <s v="SUAITA"/>
    <x v="8"/>
    <s v="N"/>
    <x v="1"/>
    <n v="68770001"/>
    <x v="37"/>
    <s v="S"/>
    <s v="S"/>
    <s v="S"/>
    <s v="N"/>
    <s v="N"/>
    <s v=" 2G"/>
    <s v=" 3G"/>
    <s v=" 4G"/>
    <s v=""/>
    <s v=""/>
    <x v="0"/>
  </r>
  <r>
    <x v="2"/>
    <n v="68"/>
    <s v="SANTANDER"/>
    <n v="68190"/>
    <s v="CIMITARRA"/>
    <x v="15"/>
    <s v="S"/>
    <x v="0"/>
    <n v="68190000"/>
    <x v="203"/>
    <s v="N"/>
    <s v="S"/>
    <s v="S"/>
    <s v="N"/>
    <s v="N"/>
    <s v=""/>
    <s v=" 3G"/>
    <s v=" 4G"/>
    <s v=""/>
    <s v=""/>
    <x v="1"/>
  </r>
  <r>
    <x v="0"/>
    <n v="68"/>
    <s v="SANTANDER"/>
    <n v="68385"/>
    <s v="LANDÃZURI"/>
    <x v="64"/>
    <s v="N"/>
    <x v="1"/>
    <n v="68385008"/>
    <x v="114"/>
    <s v="S"/>
    <s v="S"/>
    <s v="S"/>
    <s v="N"/>
    <s v="N"/>
    <s v=" 2G"/>
    <s v=" 3G"/>
    <s v=" 4G"/>
    <s v=""/>
    <s v=""/>
    <x v="0"/>
  </r>
  <r>
    <x v="1"/>
    <n v="68"/>
    <s v="SANTANDER"/>
    <n v="68250"/>
    <s v="EL PEÃ‘Ã“N"/>
    <x v="50"/>
    <s v="S"/>
    <x v="0"/>
    <n v="68250000"/>
    <x v="122"/>
    <s v="S"/>
    <s v="S"/>
    <s v="S"/>
    <s v="N"/>
    <s v="N"/>
    <s v=" 2G"/>
    <s v=" 3G"/>
    <s v=" 4G"/>
    <s v=""/>
    <s v=""/>
    <x v="0"/>
  </r>
  <r>
    <x v="0"/>
    <n v="68"/>
    <s v="SANTANDER"/>
    <n v="68250"/>
    <s v="EL PEÃ‘Ã“N"/>
    <x v="50"/>
    <s v="N"/>
    <x v="1"/>
    <n v="68250002"/>
    <x v="317"/>
    <s v="S"/>
    <s v="S"/>
    <s v="S"/>
    <s v="N"/>
    <s v="N"/>
    <s v=" 2G"/>
    <s v=" 3G"/>
    <s v=" 4G"/>
    <s v=""/>
    <s v=""/>
    <x v="0"/>
  </r>
  <r>
    <x v="1"/>
    <n v="68"/>
    <s v="SANTANDER"/>
    <n v="68500"/>
    <s v="OIBA"/>
    <x v="38"/>
    <s v="S"/>
    <x v="0"/>
    <n v="68500000"/>
    <x v="53"/>
    <s v="S"/>
    <s v="S"/>
    <s v="S"/>
    <s v="N"/>
    <s v="N"/>
    <s v=" 2G"/>
    <s v=" 3G"/>
    <s v=" 4G"/>
    <s v=""/>
    <s v=""/>
    <x v="0"/>
  </r>
  <r>
    <x v="1"/>
    <n v="68"/>
    <s v="SANTANDER"/>
    <n v="68855"/>
    <s v="VALLE DE SAN JOSÃ‰"/>
    <x v="71"/>
    <s v="S"/>
    <x v="0"/>
    <n v="68855000"/>
    <x v="137"/>
    <s v="S"/>
    <s v="S"/>
    <s v="S"/>
    <s v="N"/>
    <s v="N"/>
    <s v=" 2G"/>
    <s v=" 3G"/>
    <s v=" 4G"/>
    <s v=""/>
    <s v=""/>
    <x v="0"/>
  </r>
  <r>
    <x v="1"/>
    <n v="68"/>
    <s v="SANTANDER"/>
    <n v="68327"/>
    <s v="GÃœEPSA"/>
    <x v="59"/>
    <s v="S"/>
    <x v="0"/>
    <n v="68327000"/>
    <x v="101"/>
    <s v="S"/>
    <s v="S"/>
    <s v="S"/>
    <s v="N"/>
    <s v="N"/>
    <s v=" 2G"/>
    <s v=" 3G"/>
    <s v=" 4G"/>
    <s v=""/>
    <s v=""/>
    <x v="0"/>
  </r>
  <r>
    <x v="0"/>
    <n v="68"/>
    <s v="SANTANDER"/>
    <n v="68385"/>
    <s v="LANDÃZURI"/>
    <x v="64"/>
    <s v="N"/>
    <x v="1"/>
    <n v="68385009"/>
    <x v="318"/>
    <s v="S"/>
    <s v="S"/>
    <s v="S"/>
    <s v="N"/>
    <s v="N"/>
    <s v=" 2G"/>
    <s v=" 3G"/>
    <s v=" 4G"/>
    <s v=""/>
    <s v=""/>
    <x v="0"/>
  </r>
  <r>
    <x v="1"/>
    <n v="68"/>
    <s v="SANTANDER"/>
    <n v="68320"/>
    <s v="GUADALUPE"/>
    <x v="68"/>
    <s v="S"/>
    <x v="0"/>
    <n v="68320000"/>
    <x v="126"/>
    <s v="S"/>
    <s v="S"/>
    <s v="N"/>
    <s v="N"/>
    <s v="N"/>
    <s v=" 2G"/>
    <s v=" 3G"/>
    <s v=""/>
    <s v=""/>
    <s v=""/>
    <x v="2"/>
  </r>
  <r>
    <x v="1"/>
    <n v="68"/>
    <s v="SANTANDER"/>
    <n v="68432"/>
    <s v="MÃLAGA"/>
    <x v="63"/>
    <s v="S"/>
    <x v="0"/>
    <n v="68432000"/>
    <x v="112"/>
    <s v="S"/>
    <s v="S"/>
    <s v="S"/>
    <s v="N"/>
    <s v="N"/>
    <s v=" 2G"/>
    <s v=" 3G"/>
    <s v=" 4G"/>
    <s v=""/>
    <s v=""/>
    <x v="0"/>
  </r>
  <r>
    <x v="0"/>
    <n v="13"/>
    <s v="BOLÃVAR"/>
    <n v="13670"/>
    <s v="SAN PABLO"/>
    <x v="87"/>
    <s v="N"/>
    <x v="1"/>
    <n v="13670007"/>
    <x v="319"/>
    <s v="S"/>
    <s v="N"/>
    <s v="N"/>
    <s v="N"/>
    <s v="N"/>
    <s v=" 2G"/>
    <s v=""/>
    <s v=""/>
    <s v=""/>
    <s v=""/>
    <x v="5"/>
  </r>
  <r>
    <x v="0"/>
    <n v="13"/>
    <s v="BOLÃVAR"/>
    <n v="13160"/>
    <s v="CANTAGALLO"/>
    <x v="88"/>
    <s v="N"/>
    <x v="1"/>
    <n v="13160017"/>
    <x v="320"/>
    <s v="N"/>
    <s v="S"/>
    <s v="N"/>
    <s v="N"/>
    <s v="N"/>
    <s v=""/>
    <s v=" 3G"/>
    <s v=""/>
    <s v=""/>
    <s v=""/>
    <x v="4"/>
  </r>
  <r>
    <x v="1"/>
    <n v="13"/>
    <s v="BOLÃVAR"/>
    <n v="13160"/>
    <s v="CANTAGALLO"/>
    <x v="88"/>
    <s v="S"/>
    <x v="0"/>
    <n v="13160000"/>
    <x v="321"/>
    <s v="S"/>
    <s v="S"/>
    <s v="N"/>
    <s v="N"/>
    <s v="N"/>
    <s v=" 2G"/>
    <s v=" 3G"/>
    <s v=""/>
    <s v=""/>
    <s v=""/>
    <x v="2"/>
  </r>
  <r>
    <x v="0"/>
    <n v="13"/>
    <s v="BOLÃVAR"/>
    <n v="13160"/>
    <s v="CANTAGALLO"/>
    <x v="88"/>
    <s v="S"/>
    <x v="0"/>
    <n v="13160000"/>
    <x v="321"/>
    <s v="S"/>
    <s v="S"/>
    <s v="S"/>
    <s v="N"/>
    <s v="N"/>
    <s v=" 2G"/>
    <s v=" 3G"/>
    <s v=" 4G"/>
    <s v=""/>
    <s v=""/>
    <x v="0"/>
  </r>
  <r>
    <x v="3"/>
    <n v="13"/>
    <s v="BOLÃVAR"/>
    <n v="13670"/>
    <s v="SAN PABLO"/>
    <x v="87"/>
    <s v="N"/>
    <x v="1"/>
    <n v="13670022"/>
    <x v="322"/>
    <s v="N"/>
    <s v="N"/>
    <s v="S"/>
    <s v="N"/>
    <s v="N"/>
    <s v=""/>
    <s v=""/>
    <s v=" 4G"/>
    <s v=""/>
    <s v=""/>
    <x v="3"/>
  </r>
  <r>
    <x v="2"/>
    <n v="13"/>
    <s v="BOLÃVAR"/>
    <n v="13160"/>
    <s v="CANTAGALLO"/>
    <x v="88"/>
    <s v="S"/>
    <x v="0"/>
    <n v="13160000"/>
    <x v="321"/>
    <s v="N"/>
    <s v="S"/>
    <s v="S"/>
    <s v="N"/>
    <s v="N"/>
    <s v=""/>
    <s v=" 3G"/>
    <s v=" 4G"/>
    <s v=""/>
    <s v=""/>
    <x v="1"/>
  </r>
  <r>
    <x v="0"/>
    <n v="13"/>
    <s v="BOLÃVAR"/>
    <n v="13670"/>
    <s v="SAN PABLO"/>
    <x v="87"/>
    <s v="N"/>
    <x v="1"/>
    <n v="13670003"/>
    <x v="323"/>
    <s v="N"/>
    <s v="N"/>
    <s v="S"/>
    <s v="N"/>
    <s v="N"/>
    <s v=""/>
    <s v=""/>
    <s v=" 4G"/>
    <s v=""/>
    <s v=""/>
    <x v="3"/>
  </r>
  <r>
    <x v="0"/>
    <n v="13"/>
    <s v="BOLÃVAR"/>
    <n v="13670"/>
    <s v="SAN PABLO"/>
    <x v="87"/>
    <s v="S"/>
    <x v="0"/>
    <n v="13670000"/>
    <x v="113"/>
    <s v="S"/>
    <s v="S"/>
    <s v="S"/>
    <s v="N"/>
    <s v="N"/>
    <s v=" 2G"/>
    <s v=" 3G"/>
    <s v=" 4G"/>
    <s v=""/>
    <s v=""/>
    <x v="0"/>
  </r>
  <r>
    <x v="0"/>
    <n v="13"/>
    <s v="BOLÃVAR"/>
    <n v="13670"/>
    <s v="SAN PABLO"/>
    <x v="87"/>
    <s v="N"/>
    <x v="1"/>
    <n v="13670005"/>
    <x v="324"/>
    <s v="S"/>
    <s v="N"/>
    <s v="N"/>
    <s v="N"/>
    <s v="N"/>
    <s v=" 2G"/>
    <s v=""/>
    <s v=""/>
    <s v=""/>
    <s v=""/>
    <x v="5"/>
  </r>
  <r>
    <x v="2"/>
    <n v="13"/>
    <s v="BOLÃVAR"/>
    <n v="13670"/>
    <s v="SAN PABLO"/>
    <x v="87"/>
    <s v="S"/>
    <x v="0"/>
    <n v="13670000"/>
    <x v="113"/>
    <s v="N"/>
    <s v="S"/>
    <s v="S"/>
    <s v="N"/>
    <s v="N"/>
    <s v=""/>
    <s v=" 3G"/>
    <s v=" 4G"/>
    <s v=""/>
    <s v=""/>
    <x v="1"/>
  </r>
  <r>
    <x v="1"/>
    <n v="13"/>
    <s v="BOLÃVAR"/>
    <n v="13670"/>
    <s v="SAN PABLO"/>
    <x v="87"/>
    <s v="S"/>
    <x v="0"/>
    <n v="13670000"/>
    <x v="113"/>
    <s v="S"/>
    <s v="S"/>
    <s v="S"/>
    <s v="N"/>
    <s v="N"/>
    <s v=" 2G"/>
    <s v=" 3G"/>
    <s v=" 4G"/>
    <s v=""/>
    <s v=""/>
    <x v="0"/>
  </r>
  <r>
    <x v="1"/>
    <n v="13"/>
    <s v="BOLÃVAR"/>
    <n v="13670"/>
    <s v="SAN PABLO"/>
    <x v="87"/>
    <s v="N"/>
    <x v="1"/>
    <n v="13670004"/>
    <x v="325"/>
    <s v="S"/>
    <s v="S"/>
    <s v="N"/>
    <s v="N"/>
    <s v="N"/>
    <s v=" 2G"/>
    <s v=" 3G"/>
    <s v=""/>
    <s v=""/>
    <s v=""/>
    <x v="2"/>
  </r>
  <r>
    <x v="3"/>
    <n v="13"/>
    <s v="BOLÃVAR"/>
    <n v="13670"/>
    <s v="SAN PABLO"/>
    <x v="87"/>
    <s v="N"/>
    <x v="1"/>
    <n v="13670017"/>
    <x v="326"/>
    <s v="N"/>
    <s v="N"/>
    <s v="S"/>
    <s v="N"/>
    <s v="N"/>
    <s v=""/>
    <s v=""/>
    <s v=" 4G"/>
    <s v=""/>
    <s v=""/>
    <x v="3"/>
  </r>
  <r>
    <x v="1"/>
    <n v="13"/>
    <s v="BOLÃVAR"/>
    <n v="13160"/>
    <s v="CANTAGALLO"/>
    <x v="88"/>
    <s v="N"/>
    <x v="1"/>
    <n v="13160002"/>
    <x v="327"/>
    <s v="S"/>
    <s v="S"/>
    <s v="N"/>
    <s v="N"/>
    <s v="N"/>
    <s v=" 2G"/>
    <s v=" 3G"/>
    <s v=""/>
    <s v=""/>
    <s v=""/>
    <x v="2"/>
  </r>
  <r>
    <x v="3"/>
    <n v="13"/>
    <s v="BOLÃVAR"/>
    <n v="13670"/>
    <s v="SAN PABLO"/>
    <x v="87"/>
    <s v="N"/>
    <x v="1"/>
    <n v="13670005"/>
    <x v="324"/>
    <s v="N"/>
    <s v="N"/>
    <s v="S"/>
    <s v="N"/>
    <s v="N"/>
    <s v=""/>
    <s v=""/>
    <s v=" 4G"/>
    <s v=""/>
    <s v=""/>
    <x v="3"/>
  </r>
  <r>
    <x v="0"/>
    <n v="13"/>
    <s v="BOLÃVAR"/>
    <n v="13670"/>
    <s v="SAN PABLO"/>
    <x v="87"/>
    <s v="N"/>
    <x v="1"/>
    <n v="13670009"/>
    <x v="328"/>
    <s v="N"/>
    <s v="N"/>
    <s v="S"/>
    <s v="N"/>
    <s v="N"/>
    <s v=""/>
    <s v=""/>
    <s v=" 4G"/>
    <s v=""/>
    <s v=""/>
    <x v="3"/>
  </r>
  <r>
    <x v="3"/>
    <n v="13"/>
    <s v="BOLÃVAR"/>
    <n v="13670"/>
    <s v="SAN PABLO"/>
    <x v="87"/>
    <s v="S"/>
    <x v="0"/>
    <n v="13670000"/>
    <x v="113"/>
    <s v="N"/>
    <s v="S"/>
    <s v="S"/>
    <s v="N"/>
    <s v="N"/>
    <s v=""/>
    <s v=" 3G"/>
    <s v=" 4G"/>
    <s v=""/>
    <s v=""/>
    <x v="1"/>
  </r>
  <r>
    <x v="3"/>
    <n v="13"/>
    <s v="BOLÃVAR"/>
    <n v="13160"/>
    <s v="CANTAGALLO"/>
    <x v="88"/>
    <s v="S"/>
    <x v="0"/>
    <n v="13160000"/>
    <x v="321"/>
    <s v="S"/>
    <s v="S"/>
    <s v="S"/>
    <s v="N"/>
    <s v="N"/>
    <s v=" 2G"/>
    <s v=" 3G"/>
    <s v=" 4G"/>
    <s v=""/>
    <s v=""/>
    <x v="0"/>
  </r>
  <r>
    <x v="3"/>
    <n v="13"/>
    <s v="BOLÃVAR"/>
    <n v="13160"/>
    <s v="CANTAGALLO"/>
    <x v="88"/>
    <s v="N"/>
    <x v="1"/>
    <n v="13160023"/>
    <x v="329"/>
    <s v="N"/>
    <s v="N"/>
    <s v="S"/>
    <s v="N"/>
    <s v="N"/>
    <s v=""/>
    <s v=""/>
    <s v=" 4G"/>
    <s v=""/>
    <s v=""/>
    <x v="3"/>
  </r>
  <r>
    <x v="0"/>
    <n v="13"/>
    <s v="BOLÃVAR"/>
    <n v="13160"/>
    <s v="CANTAGALLO"/>
    <x v="88"/>
    <s v="N"/>
    <x v="1"/>
    <n v="13160002"/>
    <x v="327"/>
    <s v="S"/>
    <s v="S"/>
    <s v="S"/>
    <s v="N"/>
    <s v="N"/>
    <s v=" 2G"/>
    <s v=" 3G"/>
    <s v=" 4G"/>
    <s v=""/>
    <s v=""/>
    <x v="0"/>
  </r>
  <r>
    <x v="2"/>
    <n v="15"/>
    <s v="BOYACÃ"/>
    <n v="15632"/>
    <s v="SABOYÃ"/>
    <x v="89"/>
    <s v="S"/>
    <x v="0"/>
    <n v="15632000"/>
    <x v="330"/>
    <s v="N"/>
    <s v="S"/>
    <s v="N"/>
    <s v="N"/>
    <s v="N"/>
    <s v=""/>
    <s v=" 3G"/>
    <s v=""/>
    <s v=""/>
    <s v=""/>
    <x v="4"/>
  </r>
  <r>
    <x v="3"/>
    <n v="15"/>
    <s v="BOYACÃ"/>
    <n v="15531"/>
    <s v="PAUNA"/>
    <x v="90"/>
    <s v="S"/>
    <x v="0"/>
    <n v="15531000"/>
    <x v="331"/>
    <s v="S"/>
    <s v="S"/>
    <s v="S"/>
    <s v="N"/>
    <s v="N"/>
    <s v=" 2G"/>
    <s v=" 3G"/>
    <s v=" 4G"/>
    <s v=""/>
    <s v=""/>
    <x v="0"/>
  </r>
  <r>
    <x v="1"/>
    <n v="15"/>
    <s v="BOYACÃ"/>
    <n v="15531"/>
    <s v="PAUNA"/>
    <x v="90"/>
    <s v="S"/>
    <x v="0"/>
    <n v="15531000"/>
    <x v="331"/>
    <s v="S"/>
    <s v="S"/>
    <s v="S"/>
    <s v="N"/>
    <s v="N"/>
    <s v=" 2G"/>
    <s v=" 3G"/>
    <s v=" 4G"/>
    <s v=""/>
    <s v=""/>
    <x v="0"/>
  </r>
  <r>
    <x v="1"/>
    <n v="15"/>
    <s v="BOYACÃ"/>
    <n v="15632"/>
    <s v="SABOYÃ"/>
    <x v="89"/>
    <s v="N"/>
    <x v="1"/>
    <n v="15632001"/>
    <x v="332"/>
    <s v="S"/>
    <s v="S"/>
    <s v="N"/>
    <s v="N"/>
    <s v="N"/>
    <s v=" 2G"/>
    <s v=" 3G"/>
    <s v=""/>
    <s v=""/>
    <s v=""/>
    <x v="2"/>
  </r>
  <r>
    <x v="0"/>
    <n v="15"/>
    <s v="BOYACÃ"/>
    <n v="15632"/>
    <s v="SABOYÃ"/>
    <x v="89"/>
    <s v="S"/>
    <x v="0"/>
    <n v="15632000"/>
    <x v="330"/>
    <s v="S"/>
    <s v="S"/>
    <s v="S"/>
    <s v="N"/>
    <s v="N"/>
    <s v=" 2G"/>
    <s v=" 3G"/>
    <s v=" 4G"/>
    <s v=""/>
    <s v=""/>
    <x v="0"/>
  </r>
  <r>
    <x v="0"/>
    <n v="15"/>
    <s v="BOYACÃ"/>
    <n v="15632"/>
    <s v="SABOYÃ"/>
    <x v="89"/>
    <s v="N"/>
    <x v="1"/>
    <n v="15632001"/>
    <x v="332"/>
    <s v="S"/>
    <s v="S"/>
    <s v="S"/>
    <s v="N"/>
    <s v="N"/>
    <s v=" 2G"/>
    <s v=" 3G"/>
    <s v=" 4G"/>
    <s v=""/>
    <s v=""/>
    <x v="0"/>
  </r>
  <r>
    <x v="1"/>
    <n v="15"/>
    <s v="BOYACÃ"/>
    <n v="15632"/>
    <s v="SABOYÃ"/>
    <x v="89"/>
    <s v="S"/>
    <x v="0"/>
    <n v="15632000"/>
    <x v="330"/>
    <s v="S"/>
    <s v="S"/>
    <s v="S"/>
    <s v="N"/>
    <s v="N"/>
    <s v=" 2G"/>
    <s v=" 3G"/>
    <s v=" 4G"/>
    <s v=""/>
    <s v=""/>
    <x v="0"/>
  </r>
  <r>
    <x v="0"/>
    <n v="15"/>
    <s v="BOYACÃ"/>
    <n v="15531"/>
    <s v="PAUNA"/>
    <x v="90"/>
    <s v="S"/>
    <x v="0"/>
    <n v="15531000"/>
    <x v="331"/>
    <s v="S"/>
    <s v="S"/>
    <s v="S"/>
    <s v="N"/>
    <s v="N"/>
    <s v=" 2G"/>
    <s v=" 3G"/>
    <s v=" 4G"/>
    <s v=""/>
    <s v=""/>
    <x v="0"/>
  </r>
  <r>
    <x v="2"/>
    <n v="15"/>
    <s v="BOYACÃ"/>
    <n v="15531"/>
    <s v="PAUNA"/>
    <x v="90"/>
    <s v="S"/>
    <x v="0"/>
    <n v="15531000"/>
    <x v="331"/>
    <s v="N"/>
    <s v="S"/>
    <s v="S"/>
    <s v="N"/>
    <s v="N"/>
    <s v=""/>
    <s v=" 3G"/>
    <s v=" 4G"/>
    <s v=""/>
    <s v=""/>
    <x v="1"/>
  </r>
  <r>
    <x v="3"/>
    <n v="15"/>
    <s v="BOYACÃ"/>
    <n v="15632"/>
    <s v="SABOYÃ"/>
    <x v="89"/>
    <s v="S"/>
    <x v="0"/>
    <n v="15632000"/>
    <x v="330"/>
    <s v="N"/>
    <s v="S"/>
    <s v="S"/>
    <s v="N"/>
    <s v="N"/>
    <s v=""/>
    <s v=" 3G"/>
    <s v=" 4G"/>
    <s v=""/>
    <s v=""/>
    <x v="1"/>
  </r>
  <r>
    <x v="2"/>
    <n v="20"/>
    <s v="CESAR"/>
    <n v="20710"/>
    <s v="SAN ALBERTO"/>
    <x v="91"/>
    <s v="S"/>
    <x v="0"/>
    <n v="20710000"/>
    <x v="333"/>
    <s v="N"/>
    <s v="S"/>
    <s v="S"/>
    <s v="N"/>
    <s v="N"/>
    <s v=""/>
    <s v=" 3G"/>
    <s v=" 4G"/>
    <s v=""/>
    <s v=""/>
    <x v="1"/>
  </r>
  <r>
    <x v="0"/>
    <n v="20"/>
    <s v="CESAR"/>
    <n v="20770"/>
    <s v="SAN MARTÃN"/>
    <x v="92"/>
    <s v="N"/>
    <x v="1"/>
    <n v="20770005"/>
    <x v="334"/>
    <s v="N"/>
    <s v="N"/>
    <s v="S"/>
    <s v="N"/>
    <s v="N"/>
    <s v=""/>
    <s v=""/>
    <s v=" 4G"/>
    <s v=""/>
    <s v=""/>
    <x v="3"/>
  </r>
  <r>
    <x v="3"/>
    <n v="20"/>
    <s v="CESAR"/>
    <n v="20770"/>
    <s v="SAN MARTÃN"/>
    <x v="92"/>
    <s v="N"/>
    <x v="1"/>
    <n v="20770006"/>
    <x v="335"/>
    <s v="N"/>
    <s v="N"/>
    <s v="S"/>
    <s v="N"/>
    <s v="N"/>
    <s v=""/>
    <s v=""/>
    <s v=" 4G"/>
    <s v=""/>
    <s v=""/>
    <x v="3"/>
  </r>
  <r>
    <x v="0"/>
    <n v="20"/>
    <s v="CESAR"/>
    <n v="20710"/>
    <s v="SAN ALBERTO"/>
    <x v="91"/>
    <s v="N"/>
    <x v="1"/>
    <n v="20710002"/>
    <x v="110"/>
    <s v="S"/>
    <s v="S"/>
    <s v="S"/>
    <s v="N"/>
    <s v="N"/>
    <s v=" 2G"/>
    <s v=" 3G"/>
    <s v=" 4G"/>
    <s v=""/>
    <s v=""/>
    <x v="0"/>
  </r>
  <r>
    <x v="0"/>
    <n v="20"/>
    <s v="CESAR"/>
    <n v="20770"/>
    <s v="SAN MARTÃN"/>
    <x v="92"/>
    <s v="N"/>
    <x v="1"/>
    <n v="20770004"/>
    <x v="336"/>
    <s v="N"/>
    <s v="S"/>
    <s v="S"/>
    <s v="N"/>
    <s v="N"/>
    <s v=""/>
    <s v=" 3G"/>
    <s v=" 4G"/>
    <s v=""/>
    <s v=""/>
    <x v="1"/>
  </r>
  <r>
    <x v="0"/>
    <n v="20"/>
    <s v="CESAR"/>
    <n v="20770"/>
    <s v="SAN MARTÃN"/>
    <x v="92"/>
    <s v="N"/>
    <x v="1"/>
    <n v="20770001"/>
    <x v="337"/>
    <s v="N"/>
    <s v="N"/>
    <s v="S"/>
    <s v="N"/>
    <s v="N"/>
    <s v=""/>
    <s v=""/>
    <s v=" 4G"/>
    <s v=""/>
    <s v=""/>
    <x v="3"/>
  </r>
  <r>
    <x v="0"/>
    <n v="20"/>
    <s v="CESAR"/>
    <n v="20614"/>
    <s v="RÃO DE ORO"/>
    <x v="93"/>
    <s v="N"/>
    <x v="1"/>
    <n v="20614004"/>
    <x v="338"/>
    <s v="S"/>
    <s v="S"/>
    <s v="S"/>
    <s v="N"/>
    <s v="N"/>
    <s v=" 2G"/>
    <s v=" 3G"/>
    <s v=" 4G"/>
    <s v=""/>
    <s v=""/>
    <x v="0"/>
  </r>
  <r>
    <x v="0"/>
    <n v="20"/>
    <s v="CESAR"/>
    <n v="20614"/>
    <s v="RÃO DE ORO"/>
    <x v="93"/>
    <s v="N"/>
    <x v="1"/>
    <n v="20614001"/>
    <x v="339"/>
    <s v="S"/>
    <s v="N"/>
    <s v="N"/>
    <s v="N"/>
    <s v="N"/>
    <s v=" 2G"/>
    <s v=""/>
    <s v=""/>
    <s v=""/>
    <s v=""/>
    <x v="5"/>
  </r>
  <r>
    <x v="3"/>
    <n v="20"/>
    <s v="CESAR"/>
    <n v="20614"/>
    <s v="RÃO DE ORO"/>
    <x v="93"/>
    <s v="N"/>
    <x v="1"/>
    <n v="20614001"/>
    <x v="339"/>
    <s v="N"/>
    <s v="N"/>
    <s v="S"/>
    <s v="N"/>
    <s v="N"/>
    <s v=""/>
    <s v=""/>
    <s v=" 4G"/>
    <s v=""/>
    <s v=""/>
    <x v="3"/>
  </r>
  <r>
    <x v="0"/>
    <n v="20"/>
    <s v="CESAR"/>
    <n v="20770"/>
    <s v="SAN MARTÃN"/>
    <x v="92"/>
    <s v="N"/>
    <x v="1"/>
    <n v="20770012"/>
    <x v="340"/>
    <s v="N"/>
    <s v="N"/>
    <s v="S"/>
    <s v="N"/>
    <s v="N"/>
    <s v=""/>
    <s v=""/>
    <s v=" 4G"/>
    <s v=""/>
    <s v=""/>
    <x v="3"/>
  </r>
  <r>
    <x v="3"/>
    <n v="20"/>
    <s v="CESAR"/>
    <n v="20011"/>
    <s v="AGUACHICA"/>
    <x v="94"/>
    <s v="N"/>
    <x v="1"/>
    <n v="20011012"/>
    <x v="341"/>
    <s v="N"/>
    <s v="N"/>
    <s v="S"/>
    <s v="N"/>
    <s v="N"/>
    <s v=""/>
    <s v=""/>
    <s v=" 4G"/>
    <s v=""/>
    <s v=""/>
    <x v="3"/>
  </r>
  <r>
    <x v="0"/>
    <n v="20"/>
    <s v="CESAR"/>
    <n v="20011"/>
    <s v="AGUACHICA"/>
    <x v="94"/>
    <s v="N"/>
    <x v="1"/>
    <n v="20011006"/>
    <x v="342"/>
    <s v="S"/>
    <s v="S"/>
    <s v="N"/>
    <s v="N"/>
    <s v="N"/>
    <s v=" 2G"/>
    <s v=" 3G"/>
    <s v=""/>
    <s v=""/>
    <s v=""/>
    <x v="2"/>
  </r>
  <r>
    <x v="3"/>
    <n v="20"/>
    <s v="CESAR"/>
    <n v="20770"/>
    <s v="SAN MARTÃN"/>
    <x v="92"/>
    <s v="N"/>
    <x v="1"/>
    <n v="0"/>
    <x v="62"/>
    <s v="N"/>
    <s v="N"/>
    <s v="S"/>
    <s v="N"/>
    <s v="N"/>
    <s v=""/>
    <s v=""/>
    <s v=" 4G"/>
    <s v=""/>
    <s v=""/>
    <x v="3"/>
  </r>
  <r>
    <x v="0"/>
    <n v="20"/>
    <s v="CESAR"/>
    <n v="20770"/>
    <s v="SAN MARTÃN"/>
    <x v="92"/>
    <s v="N"/>
    <x v="1"/>
    <n v="20770008"/>
    <x v="343"/>
    <s v="N"/>
    <s v="N"/>
    <s v="S"/>
    <s v="N"/>
    <s v="N"/>
    <s v=""/>
    <s v=""/>
    <s v=" 4G"/>
    <s v=""/>
    <s v=""/>
    <x v="3"/>
  </r>
  <r>
    <x v="3"/>
    <n v="20"/>
    <s v="CESAR"/>
    <n v="20614"/>
    <s v="RÃO DE ORO"/>
    <x v="93"/>
    <s v="S"/>
    <x v="0"/>
    <n v="20614000"/>
    <x v="344"/>
    <s v="N"/>
    <s v="S"/>
    <s v="S"/>
    <s v="N"/>
    <s v="N"/>
    <s v=""/>
    <s v=" 3G"/>
    <s v=" 4G"/>
    <s v=""/>
    <s v=""/>
    <x v="1"/>
  </r>
  <r>
    <x v="0"/>
    <n v="20"/>
    <s v="CESAR"/>
    <n v="20710"/>
    <s v="SAN ALBERTO"/>
    <x v="91"/>
    <s v="S"/>
    <x v="0"/>
    <n v="20710000"/>
    <x v="333"/>
    <s v="S"/>
    <s v="S"/>
    <s v="S"/>
    <s v="N"/>
    <s v="N"/>
    <s v=" 2G"/>
    <s v=" 3G"/>
    <s v=" 4G"/>
    <s v=""/>
    <s v=""/>
    <x v="0"/>
  </r>
  <r>
    <x v="1"/>
    <n v="20"/>
    <s v="CESAR"/>
    <n v="20011"/>
    <s v="AGUACHICA"/>
    <x v="94"/>
    <s v="N"/>
    <x v="1"/>
    <n v="20011014"/>
    <x v="345"/>
    <s v="S"/>
    <s v="S"/>
    <s v="N"/>
    <s v="N"/>
    <s v="N"/>
    <s v=" 2G"/>
    <s v=" 3G"/>
    <s v=""/>
    <s v=""/>
    <s v=""/>
    <x v="2"/>
  </r>
  <r>
    <x v="3"/>
    <n v="20"/>
    <s v="CESAR"/>
    <n v="20770"/>
    <s v="SAN MARTÃN"/>
    <x v="92"/>
    <s v="N"/>
    <x v="1"/>
    <n v="20770011"/>
    <x v="346"/>
    <s v="N"/>
    <s v="N"/>
    <s v="S"/>
    <s v="N"/>
    <s v="N"/>
    <s v=""/>
    <s v=""/>
    <s v=" 4G"/>
    <s v=""/>
    <s v=""/>
    <x v="3"/>
  </r>
  <r>
    <x v="3"/>
    <n v="20"/>
    <s v="CESAR"/>
    <n v="20011"/>
    <s v="AGUACHICA"/>
    <x v="94"/>
    <s v="N"/>
    <x v="1"/>
    <n v="20011010"/>
    <x v="347"/>
    <s v="N"/>
    <s v="N"/>
    <s v="S"/>
    <s v="N"/>
    <s v="N"/>
    <s v=""/>
    <s v=""/>
    <s v=" 4G"/>
    <s v=""/>
    <s v=""/>
    <x v="3"/>
  </r>
  <r>
    <x v="0"/>
    <n v="20"/>
    <s v="CESAR"/>
    <n v="20011"/>
    <s v="AGUACHICA"/>
    <x v="94"/>
    <s v="N"/>
    <x v="1"/>
    <n v="20011010"/>
    <x v="347"/>
    <s v="S"/>
    <s v="N"/>
    <s v="N"/>
    <s v="N"/>
    <s v="N"/>
    <s v=" 2G"/>
    <s v=""/>
    <s v=""/>
    <s v=""/>
    <s v=""/>
    <x v="5"/>
  </r>
  <r>
    <x v="1"/>
    <n v="20"/>
    <s v="CESAR"/>
    <n v="20770"/>
    <s v="SAN MARTÃN"/>
    <x v="92"/>
    <s v="N"/>
    <x v="1"/>
    <n v="20770003"/>
    <x v="348"/>
    <s v="S"/>
    <s v="N"/>
    <s v="N"/>
    <s v="N"/>
    <s v="N"/>
    <s v=" 2G"/>
    <s v=""/>
    <s v=""/>
    <s v=""/>
    <s v=""/>
    <x v="5"/>
  </r>
  <r>
    <x v="0"/>
    <n v="20"/>
    <s v="CESAR"/>
    <n v="20011"/>
    <s v="AGUACHICA"/>
    <x v="94"/>
    <s v="N"/>
    <x v="1"/>
    <n v="20011001"/>
    <x v="349"/>
    <s v="S"/>
    <s v="S"/>
    <s v="S"/>
    <s v="N"/>
    <s v="N"/>
    <s v=" 2G"/>
    <s v=" 3G"/>
    <s v=" 4G"/>
    <s v=""/>
    <s v=""/>
    <x v="0"/>
  </r>
  <r>
    <x v="0"/>
    <n v="20"/>
    <s v="CESAR"/>
    <n v="20011"/>
    <s v="AGUACHICA"/>
    <x v="94"/>
    <s v="N"/>
    <x v="1"/>
    <n v="20011026"/>
    <x v="350"/>
    <s v="S"/>
    <s v="S"/>
    <s v="S"/>
    <s v="N"/>
    <s v="N"/>
    <s v=" 2G"/>
    <s v=" 3G"/>
    <s v=" 4G"/>
    <s v=""/>
    <s v=""/>
    <x v="0"/>
  </r>
  <r>
    <x v="0"/>
    <n v="20"/>
    <s v="CESAR"/>
    <n v="20011"/>
    <s v="AGUACHICA"/>
    <x v="94"/>
    <s v="N"/>
    <x v="1"/>
    <n v="20011009"/>
    <x v="351"/>
    <s v="S"/>
    <s v="N"/>
    <s v="N"/>
    <s v="N"/>
    <s v="N"/>
    <s v=" 2G"/>
    <s v=""/>
    <s v=""/>
    <s v=""/>
    <s v=""/>
    <x v="5"/>
  </r>
  <r>
    <x v="0"/>
    <n v="20"/>
    <s v="CESAR"/>
    <n v="20011"/>
    <s v="AGUACHICA"/>
    <x v="94"/>
    <s v="N"/>
    <x v="1"/>
    <n v="20011014"/>
    <x v="345"/>
    <s v="S"/>
    <s v="S"/>
    <s v="S"/>
    <s v="N"/>
    <s v="N"/>
    <s v=" 2G"/>
    <s v=" 3G"/>
    <s v=" 4G"/>
    <s v=""/>
    <s v=""/>
    <x v="0"/>
  </r>
  <r>
    <x v="2"/>
    <n v="20"/>
    <s v="CESAR"/>
    <n v="20770"/>
    <s v="SAN MARTÃN"/>
    <x v="92"/>
    <s v="S"/>
    <x v="0"/>
    <n v="20770000"/>
    <x v="352"/>
    <s v="N"/>
    <s v="S"/>
    <s v="S"/>
    <s v="N"/>
    <s v="N"/>
    <s v=""/>
    <s v=" 3G"/>
    <s v=" 4G"/>
    <s v=""/>
    <s v=""/>
    <x v="1"/>
  </r>
  <r>
    <x v="0"/>
    <n v="20"/>
    <s v="CESAR"/>
    <n v="20011"/>
    <s v="AGUACHICA"/>
    <x v="94"/>
    <s v="N"/>
    <x v="1"/>
    <n v="20011029"/>
    <x v="322"/>
    <s v="S"/>
    <s v="S"/>
    <s v="N"/>
    <s v="N"/>
    <s v="N"/>
    <s v=" 2G"/>
    <s v=" 3G"/>
    <s v=""/>
    <s v=""/>
    <s v=""/>
    <x v="2"/>
  </r>
  <r>
    <x v="2"/>
    <n v="20"/>
    <s v="CESAR"/>
    <n v="20614"/>
    <s v="RÃO DE ORO"/>
    <x v="93"/>
    <s v="S"/>
    <x v="0"/>
    <n v="20614000"/>
    <x v="344"/>
    <s v="N"/>
    <s v="S"/>
    <s v="N"/>
    <s v="N"/>
    <s v="N"/>
    <s v=""/>
    <s v=" 3G"/>
    <s v=""/>
    <s v=""/>
    <s v=""/>
    <x v="4"/>
  </r>
  <r>
    <x v="0"/>
    <n v="20"/>
    <s v="CESAR"/>
    <n v="20614"/>
    <s v="RÃO DE ORO"/>
    <x v="93"/>
    <s v="N"/>
    <x v="1"/>
    <n v="20614006"/>
    <x v="353"/>
    <s v="S"/>
    <s v="S"/>
    <s v="N"/>
    <s v="N"/>
    <s v="N"/>
    <s v=" 2G"/>
    <s v=" 3G"/>
    <s v=""/>
    <s v=""/>
    <s v=""/>
    <x v="2"/>
  </r>
  <r>
    <x v="1"/>
    <n v="20"/>
    <s v="CESAR"/>
    <n v="20710"/>
    <s v="SAN ALBERTO"/>
    <x v="91"/>
    <s v="N"/>
    <x v="1"/>
    <n v="20710001"/>
    <x v="354"/>
    <s v="S"/>
    <s v="N"/>
    <s v="N"/>
    <s v="N"/>
    <s v="N"/>
    <s v=" 2G"/>
    <s v=""/>
    <s v=""/>
    <s v=""/>
    <s v=""/>
    <x v="5"/>
  </r>
  <r>
    <x v="0"/>
    <n v="20"/>
    <s v="CESAR"/>
    <n v="20770"/>
    <s v="SAN MARTÃN"/>
    <x v="92"/>
    <s v="N"/>
    <x v="1"/>
    <n v="20770007"/>
    <x v="355"/>
    <s v="N"/>
    <s v="S"/>
    <s v="S"/>
    <s v="N"/>
    <s v="N"/>
    <s v=""/>
    <s v=" 3G"/>
    <s v=" 4G"/>
    <s v=""/>
    <s v=""/>
    <x v="1"/>
  </r>
  <r>
    <x v="0"/>
    <n v="20"/>
    <s v="CESAR"/>
    <n v="20011"/>
    <s v="AGUACHICA"/>
    <x v="94"/>
    <s v="N"/>
    <x v="1"/>
    <n v="20011011"/>
    <x v="356"/>
    <s v="S"/>
    <s v="S"/>
    <s v="S"/>
    <s v="N"/>
    <s v="N"/>
    <s v=" 2G"/>
    <s v=" 3G"/>
    <s v=" 4G"/>
    <s v=""/>
    <s v=""/>
    <x v="0"/>
  </r>
  <r>
    <x v="1"/>
    <n v="20"/>
    <s v="CESAR"/>
    <n v="20710"/>
    <s v="SAN ALBERTO"/>
    <x v="91"/>
    <s v="N"/>
    <x v="1"/>
    <n v="20710005"/>
    <x v="357"/>
    <s v="S"/>
    <s v="N"/>
    <s v="N"/>
    <s v="N"/>
    <s v="N"/>
    <s v=" 2G"/>
    <s v=""/>
    <s v=""/>
    <s v=""/>
    <s v=""/>
    <x v="5"/>
  </r>
  <r>
    <x v="1"/>
    <n v="20"/>
    <s v="CESAR"/>
    <n v="20011"/>
    <s v="AGUACHICA"/>
    <x v="94"/>
    <s v="S"/>
    <x v="0"/>
    <n v="20011000"/>
    <x v="358"/>
    <s v="S"/>
    <s v="S"/>
    <s v="S"/>
    <s v="N"/>
    <s v="N"/>
    <s v=" 2G"/>
    <s v=" 3G"/>
    <s v=" 4G"/>
    <s v=""/>
    <s v=""/>
    <x v="0"/>
  </r>
  <r>
    <x v="1"/>
    <n v="20"/>
    <s v="CESAR"/>
    <n v="20710"/>
    <s v="SAN ALBERTO"/>
    <x v="91"/>
    <s v="N"/>
    <x v="1"/>
    <n v="20710008"/>
    <x v="359"/>
    <s v="S"/>
    <s v="N"/>
    <s v="N"/>
    <s v="N"/>
    <s v="N"/>
    <s v=" 2G"/>
    <s v=""/>
    <s v=""/>
    <s v=""/>
    <s v=""/>
    <x v="5"/>
  </r>
  <r>
    <x v="0"/>
    <n v="20"/>
    <s v="CESAR"/>
    <n v="20011"/>
    <s v="AGUACHICA"/>
    <x v="94"/>
    <s v="S"/>
    <x v="0"/>
    <n v="20011000"/>
    <x v="358"/>
    <s v="S"/>
    <s v="S"/>
    <s v="S"/>
    <s v="N"/>
    <s v="N"/>
    <s v=" 2G"/>
    <s v=" 3G"/>
    <s v=" 4G"/>
    <s v=""/>
    <s v=""/>
    <x v="0"/>
  </r>
  <r>
    <x v="1"/>
    <n v="20"/>
    <s v="CESAR"/>
    <n v="20710"/>
    <s v="SAN ALBERTO"/>
    <x v="91"/>
    <s v="S"/>
    <x v="0"/>
    <n v="20710000"/>
    <x v="333"/>
    <s v="S"/>
    <s v="S"/>
    <s v="S"/>
    <s v="N"/>
    <s v="N"/>
    <s v=" 2G"/>
    <s v=" 3G"/>
    <s v=" 4G"/>
    <s v=""/>
    <s v=""/>
    <x v="0"/>
  </r>
  <r>
    <x v="0"/>
    <n v="20"/>
    <s v="CESAR"/>
    <n v="20614"/>
    <s v="RÃO DE ORO"/>
    <x v="93"/>
    <s v="N"/>
    <x v="1"/>
    <n v="20614010"/>
    <x v="230"/>
    <s v="S"/>
    <s v="N"/>
    <s v="N"/>
    <s v="N"/>
    <s v="N"/>
    <s v=" 2G"/>
    <s v=""/>
    <s v=""/>
    <s v=""/>
    <s v=""/>
    <x v="5"/>
  </r>
  <r>
    <x v="0"/>
    <n v="20"/>
    <s v="CESAR"/>
    <n v="20770"/>
    <s v="SAN MARTÃN"/>
    <x v="92"/>
    <s v="S"/>
    <x v="0"/>
    <n v="20770000"/>
    <x v="352"/>
    <s v="S"/>
    <s v="S"/>
    <s v="S"/>
    <s v="N"/>
    <s v="N"/>
    <s v=" 2G"/>
    <s v=" 3G"/>
    <s v=" 4G"/>
    <s v=""/>
    <s v=""/>
    <x v="0"/>
  </r>
  <r>
    <x v="0"/>
    <n v="20"/>
    <s v="CESAR"/>
    <n v="20770"/>
    <s v="SAN MARTÃN"/>
    <x v="92"/>
    <s v="N"/>
    <x v="1"/>
    <n v="20770016"/>
    <x v="360"/>
    <s v="S"/>
    <s v="N"/>
    <s v="S"/>
    <s v="N"/>
    <s v="N"/>
    <s v=" 2G"/>
    <s v=""/>
    <s v=" 4G"/>
    <s v=""/>
    <s v=""/>
    <x v="6"/>
  </r>
  <r>
    <x v="1"/>
    <n v="20"/>
    <s v="CESAR"/>
    <n v="20614"/>
    <s v="RÃO DE ORO"/>
    <x v="93"/>
    <s v="S"/>
    <x v="0"/>
    <n v="20614000"/>
    <x v="344"/>
    <s v="S"/>
    <s v="S"/>
    <s v="N"/>
    <s v="N"/>
    <s v="N"/>
    <s v=" 2G"/>
    <s v=" 3G"/>
    <s v=""/>
    <s v=""/>
    <s v=""/>
    <x v="2"/>
  </r>
  <r>
    <x v="3"/>
    <n v="20"/>
    <s v="CESAR"/>
    <n v="20770"/>
    <s v="SAN MARTÃN"/>
    <x v="92"/>
    <s v="S"/>
    <x v="0"/>
    <n v="20770000"/>
    <x v="352"/>
    <s v="N"/>
    <s v="S"/>
    <s v="S"/>
    <s v="N"/>
    <s v="N"/>
    <s v=""/>
    <s v=" 3G"/>
    <s v=" 4G"/>
    <s v=""/>
    <s v=""/>
    <x v="1"/>
  </r>
  <r>
    <x v="3"/>
    <n v="20"/>
    <s v="CESAR"/>
    <n v="20710"/>
    <s v="SAN ALBERTO"/>
    <x v="91"/>
    <s v="S"/>
    <x v="0"/>
    <n v="20710000"/>
    <x v="333"/>
    <s v="N"/>
    <s v="S"/>
    <s v="S"/>
    <s v="N"/>
    <s v="N"/>
    <s v=""/>
    <s v=" 3G"/>
    <s v=" 4G"/>
    <s v=""/>
    <s v=""/>
    <x v="1"/>
  </r>
  <r>
    <x v="0"/>
    <n v="20"/>
    <s v="CESAR"/>
    <n v="20770"/>
    <s v="SAN MARTÃN"/>
    <x v="92"/>
    <s v="N"/>
    <x v="1"/>
    <n v="20770003"/>
    <x v="348"/>
    <s v="S"/>
    <s v="S"/>
    <s v="S"/>
    <s v="N"/>
    <s v="N"/>
    <s v=" 2G"/>
    <s v=" 3G"/>
    <s v=" 4G"/>
    <s v=""/>
    <s v=""/>
    <x v="0"/>
  </r>
  <r>
    <x v="3"/>
    <n v="20"/>
    <s v="CESAR"/>
    <n v="20011"/>
    <s v="AGUACHICA"/>
    <x v="94"/>
    <s v="S"/>
    <x v="0"/>
    <n v="20011000"/>
    <x v="358"/>
    <s v="N"/>
    <s v="S"/>
    <s v="S"/>
    <s v="N"/>
    <s v="N"/>
    <s v=""/>
    <s v=" 3G"/>
    <s v=" 4G"/>
    <s v=""/>
    <s v=""/>
    <x v="1"/>
  </r>
  <r>
    <x v="1"/>
    <n v="20"/>
    <s v="CESAR"/>
    <n v="20770"/>
    <s v="SAN MARTÃN"/>
    <x v="92"/>
    <s v="S"/>
    <x v="0"/>
    <n v="20770000"/>
    <x v="352"/>
    <s v="S"/>
    <s v="S"/>
    <s v="S"/>
    <s v="N"/>
    <s v="N"/>
    <s v=" 2G"/>
    <s v=" 3G"/>
    <s v=" 4G"/>
    <s v=""/>
    <s v=""/>
    <x v="0"/>
  </r>
  <r>
    <x v="0"/>
    <n v="20"/>
    <s v="CESAR"/>
    <n v="20614"/>
    <s v="RÃO DE ORO"/>
    <x v="93"/>
    <s v="N"/>
    <x v="1"/>
    <n v="20614012"/>
    <x v="361"/>
    <s v="S"/>
    <s v="N"/>
    <s v="N"/>
    <s v="N"/>
    <s v="N"/>
    <s v=" 2G"/>
    <s v=""/>
    <s v=""/>
    <s v=""/>
    <s v=""/>
    <x v="5"/>
  </r>
  <r>
    <x v="1"/>
    <n v="20"/>
    <s v="CESAR"/>
    <n v="20614"/>
    <s v="RÃO DE ORO"/>
    <x v="93"/>
    <s v="N"/>
    <x v="1"/>
    <n v="20614012"/>
    <x v="361"/>
    <s v="S"/>
    <s v="S"/>
    <s v="N"/>
    <s v="N"/>
    <s v="N"/>
    <s v=" 2G"/>
    <s v=" 3G"/>
    <s v=""/>
    <s v=""/>
    <s v=""/>
    <x v="2"/>
  </r>
  <r>
    <x v="3"/>
    <n v="20"/>
    <s v="CESAR"/>
    <n v="20710"/>
    <s v="SAN ALBERTO"/>
    <x v="91"/>
    <s v="N"/>
    <x v="1"/>
    <n v="20710002"/>
    <x v="110"/>
    <s v="N"/>
    <s v="N"/>
    <s v="S"/>
    <s v="N"/>
    <s v="N"/>
    <s v=""/>
    <s v=""/>
    <s v=" 4G"/>
    <s v=""/>
    <s v=""/>
    <x v="3"/>
  </r>
  <r>
    <x v="0"/>
    <n v="20"/>
    <s v="CESAR"/>
    <n v="20710"/>
    <s v="SAN ALBERTO"/>
    <x v="91"/>
    <s v="N"/>
    <x v="1"/>
    <n v="20710008"/>
    <x v="359"/>
    <s v="S"/>
    <s v="N"/>
    <s v="N"/>
    <s v="N"/>
    <s v="N"/>
    <s v=" 2G"/>
    <s v=""/>
    <s v=""/>
    <s v=""/>
    <s v=""/>
    <x v="5"/>
  </r>
  <r>
    <x v="0"/>
    <n v="20"/>
    <s v="CESAR"/>
    <n v="20614"/>
    <s v="RÃO DE ORO"/>
    <x v="93"/>
    <s v="S"/>
    <x v="0"/>
    <n v="20614000"/>
    <x v="344"/>
    <s v="S"/>
    <s v="S"/>
    <s v="S"/>
    <s v="N"/>
    <s v="N"/>
    <s v=" 2G"/>
    <s v=" 3G"/>
    <s v=" 4G"/>
    <s v=""/>
    <s v=""/>
    <x v="0"/>
  </r>
  <r>
    <x v="0"/>
    <n v="20"/>
    <s v="CESAR"/>
    <n v="20011"/>
    <s v="AGUACHICA"/>
    <x v="94"/>
    <s v="N"/>
    <x v="1"/>
    <n v="20011025"/>
    <x v="362"/>
    <s v="S"/>
    <s v="S"/>
    <s v="S"/>
    <s v="N"/>
    <s v="N"/>
    <s v=" 2G"/>
    <s v=" 3G"/>
    <s v=" 4G"/>
    <s v=""/>
    <s v=""/>
    <x v="0"/>
  </r>
  <r>
    <x v="2"/>
    <n v="20"/>
    <s v="CESAR"/>
    <n v="20011"/>
    <s v="AGUACHICA"/>
    <x v="94"/>
    <s v="S"/>
    <x v="0"/>
    <n v="20011000"/>
    <x v="358"/>
    <s v="N"/>
    <s v="S"/>
    <s v="S"/>
    <s v="N"/>
    <s v="N"/>
    <s v=""/>
    <s v=" 3G"/>
    <s v=" 4G"/>
    <s v=""/>
    <s v=""/>
    <x v="1"/>
  </r>
  <r>
    <x v="1"/>
    <n v="20"/>
    <s v="CESAR"/>
    <n v="20011"/>
    <s v="AGUACHICA"/>
    <x v="94"/>
    <s v="N"/>
    <x v="1"/>
    <n v="20011026"/>
    <x v="350"/>
    <s v="N"/>
    <s v="S"/>
    <s v="S"/>
    <s v="N"/>
    <s v="N"/>
    <s v=""/>
    <s v=" 3G"/>
    <s v=" 4G"/>
    <s v=""/>
    <s v=""/>
    <x v="1"/>
  </r>
  <r>
    <x v="3"/>
    <n v="20"/>
    <s v="CESAR"/>
    <n v="20011"/>
    <s v="AGUACHICA"/>
    <x v="94"/>
    <s v="N"/>
    <x v="1"/>
    <n v="20011014"/>
    <x v="345"/>
    <s v="N"/>
    <s v="N"/>
    <s v="S"/>
    <s v="N"/>
    <s v="N"/>
    <s v=""/>
    <s v=""/>
    <s v=" 4G"/>
    <s v=""/>
    <s v=""/>
    <x v="3"/>
  </r>
  <r>
    <x v="3"/>
    <n v="20"/>
    <s v="CESAR"/>
    <n v="20770"/>
    <s v="SAN MARTÃN"/>
    <x v="92"/>
    <s v="N"/>
    <x v="1"/>
    <n v="20770001"/>
    <x v="337"/>
    <s v="N"/>
    <s v="N"/>
    <s v="S"/>
    <s v="N"/>
    <s v="N"/>
    <s v=""/>
    <s v=""/>
    <s v=" 4G"/>
    <s v=""/>
    <s v=""/>
    <x v="3"/>
  </r>
  <r>
    <x v="3"/>
    <n v="20"/>
    <s v="CESAR"/>
    <n v="20710"/>
    <s v="SAN ALBERTO"/>
    <x v="91"/>
    <s v="N"/>
    <x v="1"/>
    <n v="20710008"/>
    <x v="359"/>
    <s v="N"/>
    <s v="N"/>
    <s v="S"/>
    <s v="N"/>
    <s v="N"/>
    <s v=""/>
    <s v=""/>
    <s v=" 4G"/>
    <s v=""/>
    <s v=""/>
    <x v="3"/>
  </r>
  <r>
    <x v="3"/>
    <n v="20"/>
    <s v="CESAR"/>
    <n v="20770"/>
    <s v="SAN MARTÃN"/>
    <x v="92"/>
    <s v="N"/>
    <x v="1"/>
    <n v="20770010"/>
    <x v="363"/>
    <s v="N"/>
    <s v="N"/>
    <s v="S"/>
    <s v="N"/>
    <s v="N"/>
    <s v=""/>
    <s v=""/>
    <s v=" 4G"/>
    <s v=""/>
    <s v=""/>
    <x v="3"/>
  </r>
  <r>
    <x v="0"/>
    <n v="20"/>
    <s v="CESAR"/>
    <n v="20710"/>
    <s v="SAN ALBERTO"/>
    <x v="91"/>
    <s v="N"/>
    <x v="1"/>
    <n v="20710001"/>
    <x v="354"/>
    <s v="N"/>
    <s v="N"/>
    <s v="S"/>
    <s v="N"/>
    <s v="N"/>
    <s v=""/>
    <s v=""/>
    <s v=" 4G"/>
    <s v=""/>
    <s v=""/>
    <x v="3"/>
  </r>
  <r>
    <x v="0"/>
    <n v="20"/>
    <s v="CESAR"/>
    <n v="20710"/>
    <s v="SAN ALBERTO"/>
    <x v="91"/>
    <s v="N"/>
    <x v="1"/>
    <n v="20710005"/>
    <x v="357"/>
    <s v="S"/>
    <s v="S"/>
    <s v="S"/>
    <s v="N"/>
    <s v="N"/>
    <s v=" 2G"/>
    <s v=" 3G"/>
    <s v=" 4G"/>
    <s v=""/>
    <s v=""/>
    <x v="0"/>
  </r>
  <r>
    <x v="1"/>
    <n v="20"/>
    <s v="CESAR"/>
    <n v="20011"/>
    <s v="AGUACHICA"/>
    <x v="94"/>
    <s v="N"/>
    <x v="1"/>
    <n v="20011001"/>
    <x v="349"/>
    <s v="S"/>
    <s v="S"/>
    <s v="N"/>
    <s v="N"/>
    <s v="N"/>
    <s v=" 2G"/>
    <s v=" 3G"/>
    <s v=""/>
    <s v=""/>
    <s v=""/>
    <x v="2"/>
  </r>
  <r>
    <x v="3"/>
    <n v="54"/>
    <s v="NORTE DE SANTANDER"/>
    <n v="54743"/>
    <s v="SILOS"/>
    <x v="95"/>
    <s v="S"/>
    <x v="0"/>
    <n v="54743000"/>
    <x v="364"/>
    <s v="S"/>
    <s v="S"/>
    <s v="S"/>
    <s v="N"/>
    <s v="N"/>
    <s v=" 2G"/>
    <s v=" 3G"/>
    <s v=" 4G"/>
    <s v=""/>
    <s v=""/>
    <x v="0"/>
  </r>
  <r>
    <x v="1"/>
    <n v="54"/>
    <s v="NORTE DE SANTANDER"/>
    <n v="54743"/>
    <s v="SILOS"/>
    <x v="95"/>
    <s v="N"/>
    <x v="1"/>
    <n v="54743004"/>
    <x v="365"/>
    <s v="N"/>
    <s v="S"/>
    <s v="S"/>
    <s v="N"/>
    <s v="N"/>
    <s v=""/>
    <s v=" 3G"/>
    <s v=" 4G"/>
    <s v=""/>
    <s v=""/>
    <x v="1"/>
  </r>
  <r>
    <x v="0"/>
    <n v="54"/>
    <s v="NORTE DE SANTANDER"/>
    <n v="54128"/>
    <s v="CACHIRÃ"/>
    <x v="96"/>
    <s v="N"/>
    <x v="1"/>
    <n v="54128003"/>
    <x v="286"/>
    <s v="S"/>
    <s v="S"/>
    <s v="N"/>
    <s v="N"/>
    <s v="N"/>
    <s v=" 2G"/>
    <s v=" 3G"/>
    <s v=""/>
    <s v=""/>
    <s v=""/>
    <x v="2"/>
  </r>
  <r>
    <x v="0"/>
    <n v="54"/>
    <s v="NORTE DE SANTANDER"/>
    <n v="54174"/>
    <s v="CHITAGÃ"/>
    <x v="97"/>
    <s v="N"/>
    <x v="1"/>
    <n v="54174005"/>
    <x v="366"/>
    <s v="S"/>
    <s v="S"/>
    <s v="N"/>
    <s v="N"/>
    <s v="N"/>
    <s v=" 2G"/>
    <s v=" 3G"/>
    <s v=""/>
    <s v=""/>
    <s v=""/>
    <x v="2"/>
  </r>
  <r>
    <x v="0"/>
    <n v="54"/>
    <s v="NORTE DE SANTANDER"/>
    <n v="54174"/>
    <s v="CHITAGÃ"/>
    <x v="97"/>
    <s v="N"/>
    <x v="1"/>
    <n v="54174006"/>
    <x v="367"/>
    <s v="S"/>
    <s v="N"/>
    <s v="S"/>
    <s v="N"/>
    <s v="N"/>
    <s v=" 2G"/>
    <s v=""/>
    <s v=" 4G"/>
    <s v=""/>
    <s v=""/>
    <x v="6"/>
  </r>
  <r>
    <x v="0"/>
    <n v="54"/>
    <s v="NORTE DE SANTANDER"/>
    <n v="54743"/>
    <s v="SILOS"/>
    <x v="95"/>
    <s v="N"/>
    <x v="1"/>
    <n v="54743003"/>
    <x v="368"/>
    <s v="S"/>
    <s v="N"/>
    <s v="N"/>
    <s v="N"/>
    <s v="N"/>
    <s v=" 2G"/>
    <s v=""/>
    <s v=""/>
    <s v=""/>
    <s v=""/>
    <x v="5"/>
  </r>
  <r>
    <x v="1"/>
    <n v="54"/>
    <s v="NORTE DE SANTANDER"/>
    <n v="54385"/>
    <s v="LA ESPERANZA"/>
    <x v="98"/>
    <s v="N"/>
    <x v="1"/>
    <n v="54385001"/>
    <x v="369"/>
    <s v="N"/>
    <s v="S"/>
    <s v="S"/>
    <s v="N"/>
    <s v="N"/>
    <s v=""/>
    <s v=" 3G"/>
    <s v=" 4G"/>
    <s v=""/>
    <s v=""/>
    <x v="1"/>
  </r>
  <r>
    <x v="2"/>
    <n v="54"/>
    <s v="NORTE DE SANTANDER"/>
    <n v="54743"/>
    <s v="SILOS"/>
    <x v="95"/>
    <s v="S"/>
    <x v="0"/>
    <n v="54743000"/>
    <x v="364"/>
    <s v="N"/>
    <s v="S"/>
    <s v="N"/>
    <s v="N"/>
    <s v="N"/>
    <s v=""/>
    <s v=" 3G"/>
    <s v=""/>
    <s v=""/>
    <s v=""/>
    <x v="4"/>
  </r>
  <r>
    <x v="1"/>
    <n v="54"/>
    <s v="NORTE DE SANTANDER"/>
    <n v="54743"/>
    <s v="SILOS"/>
    <x v="95"/>
    <s v="N"/>
    <x v="1"/>
    <n v="54743006"/>
    <x v="370"/>
    <s v="N"/>
    <s v="S"/>
    <s v="S"/>
    <s v="N"/>
    <s v="N"/>
    <s v=""/>
    <s v=" 3G"/>
    <s v=" 4G"/>
    <s v=""/>
    <s v=""/>
    <x v="1"/>
  </r>
  <r>
    <x v="1"/>
    <n v="54"/>
    <s v="NORTE DE SANTANDER"/>
    <n v="54128"/>
    <s v="CACHIRÃ"/>
    <x v="96"/>
    <s v="S"/>
    <x v="0"/>
    <n v="54128000"/>
    <x v="371"/>
    <s v="N"/>
    <s v="N"/>
    <s v="S"/>
    <s v="N"/>
    <s v="N"/>
    <s v=""/>
    <s v=""/>
    <s v=" 4G"/>
    <s v=""/>
    <s v=""/>
    <x v="3"/>
  </r>
  <r>
    <x v="0"/>
    <n v="54"/>
    <s v="NORTE DE SANTANDER"/>
    <n v="54743"/>
    <s v="SILOS"/>
    <x v="95"/>
    <s v="N"/>
    <x v="1"/>
    <n v="54743006"/>
    <x v="370"/>
    <s v="S"/>
    <s v="S"/>
    <s v="N"/>
    <s v="N"/>
    <s v="N"/>
    <s v=" 2G"/>
    <s v=" 3G"/>
    <s v=""/>
    <s v=""/>
    <s v=""/>
    <x v="2"/>
  </r>
  <r>
    <x v="0"/>
    <n v="54"/>
    <s v="NORTE DE SANTANDER"/>
    <n v="54385"/>
    <s v="LA ESPERANZA"/>
    <x v="98"/>
    <s v="N"/>
    <x v="1"/>
    <n v="54385002"/>
    <x v="372"/>
    <s v="S"/>
    <s v="S"/>
    <s v="N"/>
    <s v="N"/>
    <s v="N"/>
    <s v=" 2G"/>
    <s v=" 3G"/>
    <s v=""/>
    <s v=""/>
    <s v=""/>
    <x v="2"/>
  </r>
  <r>
    <x v="1"/>
    <n v="54"/>
    <s v="NORTE DE SANTANDER"/>
    <n v="54003"/>
    <s v="ABREGO"/>
    <x v="99"/>
    <s v="S"/>
    <x v="0"/>
    <n v="54003000"/>
    <x v="373"/>
    <s v="S"/>
    <s v="S"/>
    <s v="S"/>
    <s v="N"/>
    <s v="N"/>
    <s v=" 2G"/>
    <s v=" 3G"/>
    <s v=" 4G"/>
    <s v=""/>
    <s v=""/>
    <x v="0"/>
  </r>
  <r>
    <x v="2"/>
    <n v="54"/>
    <s v="NORTE DE SANTANDER"/>
    <n v="54003"/>
    <s v="ABREGO"/>
    <x v="99"/>
    <s v="S"/>
    <x v="0"/>
    <n v="54003000"/>
    <x v="373"/>
    <s v="N"/>
    <s v="S"/>
    <s v="S"/>
    <s v="N"/>
    <s v="N"/>
    <s v=""/>
    <s v=" 3G"/>
    <s v=" 4G"/>
    <s v=""/>
    <s v=""/>
    <x v="1"/>
  </r>
  <r>
    <x v="2"/>
    <n v="54"/>
    <s v="NORTE DE SANTANDER"/>
    <n v="54128"/>
    <s v="CACHIRÃ"/>
    <x v="96"/>
    <s v="S"/>
    <x v="0"/>
    <n v="54128000"/>
    <x v="371"/>
    <s v="N"/>
    <s v="S"/>
    <s v="N"/>
    <s v="N"/>
    <s v="N"/>
    <s v=""/>
    <s v=" 3G"/>
    <s v=""/>
    <s v=""/>
    <s v=""/>
    <x v="4"/>
  </r>
  <r>
    <x v="0"/>
    <n v="54"/>
    <s v="NORTE DE SANTANDER"/>
    <n v="54128"/>
    <s v="CACHIRÃ"/>
    <x v="96"/>
    <s v="N"/>
    <x v="1"/>
    <n v="54128011"/>
    <x v="374"/>
    <s v="S"/>
    <s v="S"/>
    <s v="S"/>
    <s v="N"/>
    <s v="N"/>
    <s v=" 2G"/>
    <s v=" 3G"/>
    <s v=" 4G"/>
    <s v=""/>
    <s v=""/>
    <x v="0"/>
  </r>
  <r>
    <x v="0"/>
    <n v="54"/>
    <s v="NORTE DE SANTANDER"/>
    <n v="54128"/>
    <s v="CACHIRÃ"/>
    <x v="96"/>
    <s v="S"/>
    <x v="0"/>
    <n v="54128000"/>
    <x v="371"/>
    <s v="S"/>
    <s v="S"/>
    <s v="S"/>
    <s v="N"/>
    <s v="N"/>
    <s v=" 2G"/>
    <s v=" 3G"/>
    <s v=" 4G"/>
    <s v=""/>
    <s v=""/>
    <x v="0"/>
  </r>
  <r>
    <x v="2"/>
    <n v="54"/>
    <s v="NORTE DE SANTANDER"/>
    <n v="54174"/>
    <s v="CHITAGÃ"/>
    <x v="97"/>
    <s v="S"/>
    <x v="0"/>
    <n v="54174000"/>
    <x v="375"/>
    <s v="N"/>
    <s v="S"/>
    <s v="S"/>
    <s v="N"/>
    <s v="N"/>
    <s v=""/>
    <s v=" 3G"/>
    <s v=" 4G"/>
    <s v=""/>
    <s v=""/>
    <x v="1"/>
  </r>
  <r>
    <x v="3"/>
    <n v="54"/>
    <s v="NORTE DE SANTANDER"/>
    <n v="54385"/>
    <s v="LA ESPERANZA"/>
    <x v="98"/>
    <s v="N"/>
    <x v="1"/>
    <n v="54385002"/>
    <x v="372"/>
    <s v="N"/>
    <s v="N"/>
    <s v="S"/>
    <s v="N"/>
    <s v="N"/>
    <s v=""/>
    <s v=""/>
    <s v=" 4G"/>
    <s v=""/>
    <s v=""/>
    <x v="3"/>
  </r>
  <r>
    <x v="0"/>
    <n v="54"/>
    <s v="NORTE DE SANTANDER"/>
    <n v="54003"/>
    <s v="ABREGO"/>
    <x v="99"/>
    <s v="S"/>
    <x v="0"/>
    <n v="54003000"/>
    <x v="373"/>
    <s v="S"/>
    <s v="S"/>
    <s v="S"/>
    <s v="N"/>
    <s v="N"/>
    <s v=" 2G"/>
    <s v=" 3G"/>
    <s v=" 4G"/>
    <s v=""/>
    <s v=""/>
    <x v="0"/>
  </r>
  <r>
    <x v="0"/>
    <n v="54"/>
    <s v="NORTE DE SANTANDER"/>
    <n v="54128"/>
    <s v="CACHIRÃ"/>
    <x v="96"/>
    <s v="N"/>
    <x v="1"/>
    <n v="54128001"/>
    <x v="46"/>
    <s v="S"/>
    <s v="S"/>
    <s v="S"/>
    <s v="N"/>
    <s v="N"/>
    <s v=" 2G"/>
    <s v=" 3G"/>
    <s v=" 4G"/>
    <s v=""/>
    <s v=""/>
    <x v="0"/>
  </r>
  <r>
    <x v="1"/>
    <n v="54"/>
    <s v="NORTE DE SANTANDER"/>
    <n v="54385"/>
    <s v="LA ESPERANZA"/>
    <x v="98"/>
    <s v="S"/>
    <x v="0"/>
    <n v="54385000"/>
    <x v="12"/>
    <s v="S"/>
    <s v="S"/>
    <s v="S"/>
    <s v="N"/>
    <s v="N"/>
    <s v=" 2G"/>
    <s v=" 3G"/>
    <s v=" 4G"/>
    <s v=""/>
    <s v=""/>
    <x v="0"/>
  </r>
  <r>
    <x v="0"/>
    <n v="54"/>
    <s v="NORTE DE SANTANDER"/>
    <n v="54385"/>
    <s v="LA ESPERANZA"/>
    <x v="98"/>
    <s v="S"/>
    <x v="0"/>
    <n v="54385000"/>
    <x v="12"/>
    <s v="S"/>
    <s v="S"/>
    <s v="S"/>
    <s v="N"/>
    <s v="N"/>
    <s v=" 2G"/>
    <s v=" 3G"/>
    <s v=" 4G"/>
    <s v=""/>
    <s v=""/>
    <x v="0"/>
  </r>
  <r>
    <x v="1"/>
    <n v="54"/>
    <s v="NORTE DE SANTANDER"/>
    <n v="54174"/>
    <s v="CHITAGÃ"/>
    <x v="97"/>
    <s v="S"/>
    <x v="0"/>
    <n v="54174000"/>
    <x v="375"/>
    <s v="N"/>
    <s v="N"/>
    <s v="S"/>
    <s v="N"/>
    <s v="N"/>
    <s v=""/>
    <s v=""/>
    <s v=" 4G"/>
    <s v=""/>
    <s v=""/>
    <x v="3"/>
  </r>
  <r>
    <x v="0"/>
    <n v="54"/>
    <s v="NORTE DE SANTANDER"/>
    <n v="54743"/>
    <s v="SILOS"/>
    <x v="95"/>
    <s v="N"/>
    <x v="1"/>
    <n v="54743001"/>
    <x v="376"/>
    <s v="S"/>
    <s v="S"/>
    <s v="S"/>
    <s v="N"/>
    <s v="N"/>
    <s v=" 2G"/>
    <s v=" 3G"/>
    <s v=" 4G"/>
    <s v=""/>
    <s v=""/>
    <x v="0"/>
  </r>
  <r>
    <x v="0"/>
    <n v="54"/>
    <s v="NORTE DE SANTANDER"/>
    <n v="54385"/>
    <s v="LA ESPERANZA"/>
    <x v="98"/>
    <s v="N"/>
    <x v="1"/>
    <n v="54385009"/>
    <x v="146"/>
    <s v="S"/>
    <s v="S"/>
    <s v="S"/>
    <s v="N"/>
    <s v="N"/>
    <s v=" 2G"/>
    <s v=" 3G"/>
    <s v=" 4G"/>
    <s v=""/>
    <s v=""/>
    <x v="0"/>
  </r>
  <r>
    <x v="0"/>
    <n v="54"/>
    <s v="NORTE DE SANTANDER"/>
    <n v="54128"/>
    <s v="CACHIRÃ"/>
    <x v="96"/>
    <s v="N"/>
    <x v="1"/>
    <n v="54128015"/>
    <x v="377"/>
    <s v="S"/>
    <s v="S"/>
    <s v="S"/>
    <s v="N"/>
    <s v="N"/>
    <s v=" 2G"/>
    <s v=" 3G"/>
    <s v=" 4G"/>
    <s v=""/>
    <s v=""/>
    <x v="0"/>
  </r>
  <r>
    <x v="3"/>
    <n v="54"/>
    <s v="NORTE DE SANTANDER"/>
    <n v="54385"/>
    <s v="LA ESPERANZA"/>
    <x v="98"/>
    <s v="S"/>
    <x v="0"/>
    <n v="54385000"/>
    <x v="12"/>
    <s v="N"/>
    <s v="S"/>
    <s v="S"/>
    <s v="N"/>
    <s v="N"/>
    <s v=""/>
    <s v=" 3G"/>
    <s v=" 4G"/>
    <s v=""/>
    <s v=""/>
    <x v="1"/>
  </r>
  <r>
    <x v="2"/>
    <n v="54"/>
    <s v="NORTE DE SANTANDER"/>
    <n v="54385"/>
    <s v="LA ESPERANZA"/>
    <x v="98"/>
    <s v="S"/>
    <x v="0"/>
    <n v="54385000"/>
    <x v="12"/>
    <s v="N"/>
    <s v="S"/>
    <s v="N"/>
    <s v="N"/>
    <s v="N"/>
    <s v=""/>
    <s v=" 3G"/>
    <s v=""/>
    <s v=""/>
    <s v=""/>
    <x v="4"/>
  </r>
  <r>
    <x v="3"/>
    <n v="54"/>
    <s v="NORTE DE SANTANDER"/>
    <n v="54174"/>
    <s v="CHITAGÃ"/>
    <x v="97"/>
    <s v="S"/>
    <x v="0"/>
    <n v="54174000"/>
    <x v="375"/>
    <s v="S"/>
    <s v="S"/>
    <s v="S"/>
    <s v="N"/>
    <s v="N"/>
    <s v=" 2G"/>
    <s v=" 3G"/>
    <s v=" 4G"/>
    <s v=""/>
    <s v=""/>
    <x v="0"/>
  </r>
  <r>
    <x v="0"/>
    <n v="54"/>
    <s v="NORTE DE SANTANDER"/>
    <n v="54385"/>
    <s v="LA ESPERANZA"/>
    <x v="98"/>
    <s v="N"/>
    <x v="1"/>
    <n v="54385007"/>
    <x v="378"/>
    <s v="S"/>
    <s v="N"/>
    <s v="N"/>
    <s v="N"/>
    <s v="N"/>
    <s v=" 2G"/>
    <s v=""/>
    <s v=""/>
    <s v=""/>
    <s v=""/>
    <x v="5"/>
  </r>
  <r>
    <x v="0"/>
    <n v="54"/>
    <s v="NORTE DE SANTANDER"/>
    <n v="54743"/>
    <s v="SILOS"/>
    <x v="95"/>
    <s v="N"/>
    <x v="1"/>
    <n v="54743004"/>
    <x v="365"/>
    <s v="S"/>
    <s v="S"/>
    <s v="N"/>
    <s v="N"/>
    <s v="N"/>
    <s v=" 2G"/>
    <s v=" 3G"/>
    <s v=""/>
    <s v=""/>
    <s v=""/>
    <x v="2"/>
  </r>
  <r>
    <x v="1"/>
    <n v="54"/>
    <s v="NORTE DE SANTANDER"/>
    <n v="54385"/>
    <s v="LA ESPERANZA"/>
    <x v="98"/>
    <s v="N"/>
    <x v="1"/>
    <n v="54385008"/>
    <x v="379"/>
    <s v="S"/>
    <s v="N"/>
    <s v="N"/>
    <s v="N"/>
    <s v="N"/>
    <s v=" 2G"/>
    <s v=""/>
    <s v=""/>
    <s v=""/>
    <s v=""/>
    <x v="5"/>
  </r>
  <r>
    <x v="0"/>
    <n v="54"/>
    <s v="NORTE DE SANTANDER"/>
    <n v="54385"/>
    <s v="LA ESPERANZA"/>
    <x v="98"/>
    <s v="N"/>
    <x v="1"/>
    <n v="54385003"/>
    <x v="380"/>
    <s v="S"/>
    <s v="S"/>
    <s v="N"/>
    <s v="N"/>
    <s v="N"/>
    <s v=" 2G"/>
    <s v=" 3G"/>
    <s v=""/>
    <s v=""/>
    <s v=""/>
    <x v="2"/>
  </r>
  <r>
    <x v="1"/>
    <n v="54"/>
    <s v="NORTE DE SANTANDER"/>
    <n v="54743"/>
    <s v="SILOS"/>
    <x v="95"/>
    <s v="S"/>
    <x v="0"/>
    <n v="54743000"/>
    <x v="364"/>
    <s v="N"/>
    <s v="N"/>
    <s v="S"/>
    <s v="N"/>
    <s v="N"/>
    <s v=""/>
    <s v=""/>
    <s v=" 4G"/>
    <s v=""/>
    <s v=""/>
    <x v="3"/>
  </r>
  <r>
    <x v="0"/>
    <n v="54"/>
    <s v="NORTE DE SANTANDER"/>
    <n v="54003"/>
    <s v="ABREGO"/>
    <x v="99"/>
    <s v="N"/>
    <x v="1"/>
    <n v="54003002"/>
    <x v="381"/>
    <s v="S"/>
    <s v="N"/>
    <s v="N"/>
    <s v="N"/>
    <s v="N"/>
    <s v=" 2G"/>
    <s v=""/>
    <s v=""/>
    <s v=""/>
    <s v=""/>
    <x v="5"/>
  </r>
  <r>
    <x v="0"/>
    <n v="54"/>
    <s v="NORTE DE SANTANDER"/>
    <n v="54174"/>
    <s v="CHITAGÃ"/>
    <x v="97"/>
    <s v="S"/>
    <x v="0"/>
    <n v="54174000"/>
    <x v="375"/>
    <s v="S"/>
    <s v="S"/>
    <s v="S"/>
    <s v="N"/>
    <s v="N"/>
    <s v=" 2G"/>
    <s v=" 3G"/>
    <s v=" 4G"/>
    <s v=""/>
    <s v=""/>
    <x v="0"/>
  </r>
  <r>
    <x v="0"/>
    <n v="54"/>
    <s v="NORTE DE SANTANDER"/>
    <n v="54385"/>
    <s v="LA ESPERANZA"/>
    <x v="98"/>
    <s v="N"/>
    <x v="1"/>
    <n v="54385010"/>
    <x v="382"/>
    <s v="S"/>
    <s v="S"/>
    <s v="N"/>
    <s v="N"/>
    <s v="N"/>
    <s v=" 2G"/>
    <s v=" 3G"/>
    <s v=""/>
    <s v=""/>
    <s v=""/>
    <x v="2"/>
  </r>
  <r>
    <x v="0"/>
    <n v="54"/>
    <s v="NORTE DE SANTANDER"/>
    <n v="54385"/>
    <s v="LA ESPERANZA"/>
    <x v="98"/>
    <s v="N"/>
    <x v="1"/>
    <n v="54385008"/>
    <x v="379"/>
    <s v="S"/>
    <s v="S"/>
    <s v="S"/>
    <s v="N"/>
    <s v="N"/>
    <s v=" 2G"/>
    <s v=" 3G"/>
    <s v=" 4G"/>
    <s v=""/>
    <s v=""/>
    <x v="0"/>
  </r>
  <r>
    <x v="0"/>
    <n v="54"/>
    <s v="NORTE DE SANTANDER"/>
    <n v="54385"/>
    <s v="LA ESPERANZA"/>
    <x v="98"/>
    <s v="N"/>
    <x v="1"/>
    <n v="54385001"/>
    <x v="369"/>
    <s v="S"/>
    <s v="S"/>
    <s v="S"/>
    <s v="N"/>
    <s v="N"/>
    <s v=" 2G"/>
    <s v=" 3G"/>
    <s v=" 4G"/>
    <s v=""/>
    <s v=""/>
    <x v="0"/>
  </r>
  <r>
    <x v="3"/>
    <n v="54"/>
    <s v="NORTE DE SANTANDER"/>
    <n v="54128"/>
    <s v="CACHIRÃ"/>
    <x v="96"/>
    <s v="S"/>
    <x v="0"/>
    <n v="54128000"/>
    <x v="371"/>
    <s v="S"/>
    <s v="S"/>
    <s v="S"/>
    <s v="N"/>
    <s v="N"/>
    <s v=" 2G"/>
    <s v=" 3G"/>
    <s v=" 4G"/>
    <s v=""/>
    <s v=""/>
    <x v="0"/>
  </r>
  <r>
    <x v="1"/>
    <n v="54"/>
    <s v="NORTE DE SANTANDER"/>
    <n v="54385"/>
    <s v="LA ESPERANZA"/>
    <x v="98"/>
    <s v="N"/>
    <x v="1"/>
    <n v="54385005"/>
    <x v="383"/>
    <s v="S"/>
    <s v="S"/>
    <s v="N"/>
    <s v="N"/>
    <s v="N"/>
    <s v=" 2G"/>
    <s v=" 3G"/>
    <s v=""/>
    <s v=""/>
    <s v=""/>
    <x v="2"/>
  </r>
  <r>
    <x v="0"/>
    <n v="54"/>
    <s v="NORTE DE SANTANDER"/>
    <n v="54385"/>
    <s v="LA ESPERANZA"/>
    <x v="98"/>
    <s v="N"/>
    <x v="1"/>
    <n v="54385005"/>
    <x v="383"/>
    <s v="S"/>
    <s v="S"/>
    <s v="N"/>
    <s v="N"/>
    <s v="N"/>
    <s v=" 2G"/>
    <s v=" 3G"/>
    <s v=""/>
    <s v=""/>
    <s v=""/>
    <x v="2"/>
  </r>
  <r>
    <x v="3"/>
    <n v="54"/>
    <s v="NORTE DE SANTANDER"/>
    <n v="54003"/>
    <s v="ABREGO"/>
    <x v="99"/>
    <s v="S"/>
    <x v="0"/>
    <n v="54003000"/>
    <x v="373"/>
    <s v="N"/>
    <s v="S"/>
    <s v="S"/>
    <s v="N"/>
    <s v="N"/>
    <s v=""/>
    <s v=" 3G"/>
    <s v=" 4G"/>
    <s v=""/>
    <s v=""/>
    <x v="1"/>
  </r>
  <r>
    <x v="0"/>
    <n v="54"/>
    <s v="NORTE DE SANTANDER"/>
    <n v="54174"/>
    <s v="CHITAGÃ"/>
    <x v="97"/>
    <s v="N"/>
    <x v="1"/>
    <n v="54174002"/>
    <x v="384"/>
    <s v="S"/>
    <s v="S"/>
    <s v="N"/>
    <s v="N"/>
    <s v="N"/>
    <s v=" 2G"/>
    <s v=" 3G"/>
    <s v=""/>
    <s v=""/>
    <s v=""/>
    <x v="2"/>
  </r>
  <r>
    <x v="2"/>
    <n v="54"/>
    <s v="NORTE DE SANTANDER"/>
    <n v="54385"/>
    <s v="LA ESPERANZA"/>
    <x v="98"/>
    <s v="N"/>
    <x v="1"/>
    <n v="54385001"/>
    <x v="369"/>
    <s v="N"/>
    <s v="N"/>
    <s v="S"/>
    <s v="N"/>
    <s v="N"/>
    <s v=""/>
    <s v=""/>
    <s v=" 4G"/>
    <s v=""/>
    <s v=""/>
    <x v="3"/>
  </r>
  <r>
    <x v="0"/>
    <n v="54"/>
    <s v="NORTE DE SANTANDER"/>
    <n v="54743"/>
    <s v="SILOS"/>
    <x v="95"/>
    <s v="S"/>
    <x v="0"/>
    <n v="54743000"/>
    <x v="364"/>
    <s v="S"/>
    <s v="S"/>
    <s v="S"/>
    <s v="N"/>
    <s v="N"/>
    <s v=" 2G"/>
    <s v=" 3G"/>
    <s v=" 4G"/>
    <s v=""/>
    <s v=""/>
    <x v="0"/>
  </r>
  <r>
    <x v="1"/>
    <n v="5"/>
    <s v="ANTIOQUIA"/>
    <n v="5893"/>
    <s v="YONDÃ“"/>
    <x v="100"/>
    <s v="N"/>
    <x v="1"/>
    <n v="5893019"/>
    <x v="385"/>
    <s v="N"/>
    <s v="N"/>
    <s v="S"/>
    <s v="N"/>
    <s v="N"/>
    <s v=""/>
    <s v=""/>
    <s v=" 4G"/>
    <s v=""/>
    <s v=""/>
    <x v="3"/>
  </r>
  <r>
    <x v="2"/>
    <n v="5"/>
    <s v="ANTIOQUIA"/>
    <n v="5893"/>
    <s v="YONDÃ“"/>
    <x v="100"/>
    <s v="S"/>
    <x v="0"/>
    <n v="5893000"/>
    <x v="386"/>
    <s v="N"/>
    <s v="S"/>
    <s v="S"/>
    <s v="N"/>
    <s v="N"/>
    <s v=""/>
    <s v=" 3G"/>
    <s v=" 4G"/>
    <s v=""/>
    <s v=""/>
    <x v="1"/>
  </r>
  <r>
    <x v="0"/>
    <n v="5"/>
    <s v="ANTIOQUIA"/>
    <n v="5893"/>
    <s v="YONDÃ“"/>
    <x v="100"/>
    <s v="N"/>
    <x v="1"/>
    <n v="5893003"/>
    <x v="387"/>
    <s v="S"/>
    <s v="S"/>
    <s v="S"/>
    <s v="N"/>
    <s v="N"/>
    <s v=" 2G"/>
    <s v=" 3G"/>
    <s v=" 4G"/>
    <s v=""/>
    <s v=""/>
    <x v="0"/>
  </r>
  <r>
    <x v="0"/>
    <n v="5"/>
    <s v="ANTIOQUIA"/>
    <n v="5893"/>
    <s v="YONDÃ“"/>
    <x v="100"/>
    <s v="N"/>
    <x v="1"/>
    <n v="5893019"/>
    <x v="385"/>
    <s v="S"/>
    <s v="S"/>
    <s v="S"/>
    <s v="N"/>
    <s v="N"/>
    <s v=" 2G"/>
    <s v=" 3G"/>
    <s v=" 4G"/>
    <s v=""/>
    <s v=""/>
    <x v="0"/>
  </r>
  <r>
    <x v="0"/>
    <n v="5"/>
    <s v="ANTIOQUIA"/>
    <n v="5893"/>
    <s v="YONDÃ“"/>
    <x v="100"/>
    <s v="N"/>
    <x v="1"/>
    <n v="5893017"/>
    <x v="388"/>
    <s v="N"/>
    <s v="S"/>
    <s v="S"/>
    <s v="N"/>
    <s v="N"/>
    <s v=""/>
    <s v=" 3G"/>
    <s v=" 4G"/>
    <s v=""/>
    <s v=""/>
    <x v="1"/>
  </r>
  <r>
    <x v="0"/>
    <n v="5"/>
    <s v="ANTIOQUIA"/>
    <n v="5893"/>
    <s v="YONDÃ“"/>
    <x v="100"/>
    <s v="N"/>
    <x v="1"/>
    <n v="5893018"/>
    <x v="389"/>
    <s v="S"/>
    <s v="S"/>
    <s v="S"/>
    <s v="N"/>
    <s v="N"/>
    <s v=" 2G"/>
    <s v=" 3G"/>
    <s v=" 4G"/>
    <s v=""/>
    <s v=""/>
    <x v="0"/>
  </r>
  <r>
    <x v="0"/>
    <n v="5"/>
    <s v="ANTIOQUIA"/>
    <n v="5893"/>
    <s v="YONDÃ“"/>
    <x v="100"/>
    <s v="N"/>
    <x v="1"/>
    <n v="5893014"/>
    <x v="390"/>
    <s v="N"/>
    <s v="S"/>
    <s v="S"/>
    <s v="N"/>
    <s v="N"/>
    <s v=""/>
    <s v=" 3G"/>
    <s v=" 4G"/>
    <s v=""/>
    <s v=""/>
    <x v="1"/>
  </r>
  <r>
    <x v="1"/>
    <n v="5"/>
    <s v="ANTIOQUIA"/>
    <n v="5893"/>
    <s v="YONDÃ“"/>
    <x v="100"/>
    <s v="S"/>
    <x v="0"/>
    <n v="5893000"/>
    <x v="386"/>
    <s v="S"/>
    <s v="S"/>
    <s v="S"/>
    <s v="N"/>
    <s v="N"/>
    <s v=" 2G"/>
    <s v=" 3G"/>
    <s v=" 4G"/>
    <s v=""/>
    <s v=""/>
    <x v="0"/>
  </r>
  <r>
    <x v="3"/>
    <n v="5"/>
    <s v="ANTIOQUIA"/>
    <n v="5893"/>
    <s v="YONDÃ“"/>
    <x v="100"/>
    <s v="S"/>
    <x v="0"/>
    <n v="5893000"/>
    <x v="386"/>
    <s v="N"/>
    <s v="S"/>
    <s v="S"/>
    <s v="N"/>
    <s v="N"/>
    <s v=""/>
    <s v=" 3G"/>
    <s v=" 4G"/>
    <s v=""/>
    <s v=""/>
    <x v="1"/>
  </r>
  <r>
    <x v="0"/>
    <n v="5"/>
    <s v="ANTIOQUIA"/>
    <n v="5893"/>
    <s v="YONDÃ“"/>
    <x v="100"/>
    <s v="N"/>
    <x v="1"/>
    <n v="5893008"/>
    <x v="391"/>
    <s v="N"/>
    <s v="N"/>
    <s v="S"/>
    <s v="N"/>
    <s v="N"/>
    <s v=""/>
    <s v=""/>
    <s v=" 4G"/>
    <s v=""/>
    <s v=""/>
    <x v="3"/>
  </r>
  <r>
    <x v="0"/>
    <n v="5"/>
    <s v="ANTIOQUIA"/>
    <n v="5893"/>
    <s v="YONDÃ“"/>
    <x v="100"/>
    <s v="S"/>
    <x v="0"/>
    <n v="5893000"/>
    <x v="386"/>
    <s v="S"/>
    <s v="S"/>
    <s v="S"/>
    <s v="N"/>
    <s v="N"/>
    <s v=" 2G"/>
    <s v=" 3G"/>
    <s v=" 4G"/>
    <s v=""/>
    <s v=""/>
    <x v="0"/>
  </r>
  <r>
    <x v="0"/>
    <n v="5"/>
    <s v="ANTIOQUIA"/>
    <n v="5893"/>
    <s v="YONDÃ“"/>
    <x v="100"/>
    <s v="N"/>
    <x v="1"/>
    <n v="5893002"/>
    <x v="392"/>
    <s v="S"/>
    <s v="S"/>
    <s v="S"/>
    <s v="N"/>
    <s v="N"/>
    <s v=" 2G"/>
    <s v=" 3G"/>
    <s v=" 4G"/>
    <s v=""/>
    <s v="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8">
  <r>
    <x v="0"/>
    <x v="0"/>
    <x v="0"/>
    <n v="1"/>
    <s v="CELULAR"/>
    <x v="0"/>
  </r>
  <r>
    <x v="0"/>
    <x v="0"/>
    <x v="0"/>
    <n v="2"/>
    <s v="RF MESH"/>
    <x v="1"/>
  </r>
  <r>
    <x v="0"/>
    <x v="0"/>
    <x v="0"/>
    <n v="3"/>
    <s v="PLC"/>
    <x v="2"/>
  </r>
  <r>
    <x v="0"/>
    <x v="0"/>
    <x v="1"/>
    <n v="1"/>
    <s v="PLC"/>
    <x v="3"/>
  </r>
  <r>
    <x v="0"/>
    <x v="0"/>
    <x v="1"/>
    <n v="2"/>
    <s v="CELULAR"/>
    <x v="4"/>
  </r>
  <r>
    <x v="0"/>
    <x v="0"/>
    <x v="1"/>
    <n v="3"/>
    <s v="RF MESH"/>
    <x v="5"/>
  </r>
  <r>
    <x v="0"/>
    <x v="1"/>
    <x v="0"/>
    <n v="1"/>
    <s v="CABLEADA"/>
    <x v="6"/>
  </r>
  <r>
    <x v="0"/>
    <x v="1"/>
    <x v="0"/>
    <n v="2"/>
    <s v="PLC"/>
    <x v="7"/>
  </r>
  <r>
    <x v="0"/>
    <x v="1"/>
    <x v="0"/>
    <n v="3"/>
    <s v="RF MESH"/>
    <x v="5"/>
  </r>
  <r>
    <x v="0"/>
    <x v="1"/>
    <x v="1"/>
    <n v="1"/>
    <s v="CABLEADA"/>
    <x v="6"/>
  </r>
  <r>
    <x v="0"/>
    <x v="1"/>
    <x v="1"/>
    <n v="2"/>
    <s v="PLC"/>
    <x v="7"/>
  </r>
  <r>
    <x v="0"/>
    <x v="1"/>
    <x v="1"/>
    <n v="3"/>
    <s v="CELULAR"/>
    <x v="8"/>
  </r>
  <r>
    <x v="0"/>
    <x v="2"/>
    <x v="0"/>
    <n v="1"/>
    <s v="CELULAR"/>
    <x v="0"/>
  </r>
  <r>
    <x v="0"/>
    <x v="2"/>
    <x v="0"/>
    <n v="2"/>
    <s v="PLC"/>
    <x v="7"/>
  </r>
  <r>
    <x v="0"/>
    <x v="2"/>
    <x v="0"/>
    <n v="3"/>
    <s v="RF MESH"/>
    <x v="5"/>
  </r>
  <r>
    <x v="0"/>
    <x v="2"/>
    <x v="1"/>
    <n v="1"/>
    <s v="PLC"/>
    <x v="3"/>
  </r>
  <r>
    <x v="0"/>
    <x v="2"/>
    <x v="1"/>
    <n v="2"/>
    <s v="CELULAR"/>
    <x v="4"/>
  </r>
  <r>
    <x v="0"/>
    <x v="2"/>
    <x v="1"/>
    <n v="3"/>
    <s v="RF MESH"/>
    <x v="5"/>
  </r>
  <r>
    <x v="1"/>
    <x v="0"/>
    <x v="0"/>
    <n v="1"/>
    <s v="CELULAR"/>
    <x v="0"/>
  </r>
  <r>
    <x v="1"/>
    <x v="0"/>
    <x v="0"/>
    <n v="2"/>
    <s v="RF MESH"/>
    <x v="1"/>
  </r>
  <r>
    <x v="1"/>
    <x v="0"/>
    <x v="0"/>
    <n v="3"/>
    <s v="PLC"/>
    <x v="2"/>
  </r>
  <r>
    <x v="1"/>
    <x v="0"/>
    <x v="1"/>
    <n v="1"/>
    <s v="CELULAR"/>
    <x v="0"/>
  </r>
  <r>
    <x v="1"/>
    <x v="0"/>
    <x v="1"/>
    <n v="2"/>
    <s v="PLC"/>
    <x v="7"/>
  </r>
  <r>
    <x v="1"/>
    <x v="0"/>
    <x v="1"/>
    <n v="3"/>
    <s v="RF MESH"/>
    <x v="5"/>
  </r>
  <r>
    <x v="1"/>
    <x v="1"/>
    <x v="0"/>
    <n v="1"/>
    <s v="CABLEADA"/>
    <x v="6"/>
  </r>
  <r>
    <x v="1"/>
    <x v="1"/>
    <x v="0"/>
    <n v="2"/>
    <s v="PLC"/>
    <x v="7"/>
  </r>
  <r>
    <x v="1"/>
    <x v="1"/>
    <x v="0"/>
    <n v="3"/>
    <s v="RF MESH"/>
    <x v="5"/>
  </r>
  <r>
    <x v="1"/>
    <x v="1"/>
    <x v="1"/>
    <n v="1"/>
    <s v="CABLEADA"/>
    <x v="6"/>
  </r>
  <r>
    <x v="1"/>
    <x v="1"/>
    <x v="1"/>
    <n v="2"/>
    <s v="PLC"/>
    <x v="7"/>
  </r>
  <r>
    <x v="1"/>
    <x v="1"/>
    <x v="1"/>
    <n v="3"/>
    <s v="CELULAR"/>
    <x v="8"/>
  </r>
  <r>
    <x v="1"/>
    <x v="2"/>
    <x v="0"/>
    <n v="1"/>
    <s v="CELULAR"/>
    <x v="0"/>
  </r>
  <r>
    <x v="1"/>
    <x v="2"/>
    <x v="0"/>
    <n v="2"/>
    <s v="PLC"/>
    <x v="7"/>
  </r>
  <r>
    <x v="1"/>
    <x v="2"/>
    <x v="0"/>
    <n v="3"/>
    <s v="RF MESH"/>
    <x v="5"/>
  </r>
  <r>
    <x v="1"/>
    <x v="2"/>
    <x v="1"/>
    <n v="1"/>
    <s v="CELULAR"/>
    <x v="0"/>
  </r>
  <r>
    <x v="1"/>
    <x v="2"/>
    <x v="1"/>
    <n v="2"/>
    <s v="PLC"/>
    <x v="7"/>
  </r>
  <r>
    <x v="1"/>
    <x v="2"/>
    <x v="1"/>
    <n v="3"/>
    <s v="RF MESH"/>
    <x v="5"/>
  </r>
  <r>
    <x v="2"/>
    <x v="0"/>
    <x v="0"/>
    <n v="1"/>
    <s v="CELULAR"/>
    <x v="0"/>
  </r>
  <r>
    <x v="2"/>
    <x v="0"/>
    <x v="0"/>
    <n v="2"/>
    <s v="RF MESH"/>
    <x v="1"/>
  </r>
  <r>
    <x v="2"/>
    <x v="0"/>
    <x v="0"/>
    <n v="3"/>
    <s v="PLC"/>
    <x v="2"/>
  </r>
  <r>
    <x v="2"/>
    <x v="0"/>
    <x v="1"/>
    <n v="1"/>
    <s v="CELULAR"/>
    <x v="0"/>
  </r>
  <r>
    <x v="2"/>
    <x v="0"/>
    <x v="1"/>
    <n v="2"/>
    <s v="PLC"/>
    <x v="7"/>
  </r>
  <r>
    <x v="2"/>
    <x v="0"/>
    <x v="1"/>
    <n v="3"/>
    <s v="RF MESH"/>
    <x v="5"/>
  </r>
  <r>
    <x v="2"/>
    <x v="1"/>
    <x v="0"/>
    <n v="1"/>
    <s v="CABLEADA"/>
    <x v="6"/>
  </r>
  <r>
    <x v="2"/>
    <x v="1"/>
    <x v="0"/>
    <n v="2"/>
    <s v="PLC"/>
    <x v="7"/>
  </r>
  <r>
    <x v="2"/>
    <x v="1"/>
    <x v="0"/>
    <n v="3"/>
    <s v="RF MESH"/>
    <x v="5"/>
  </r>
  <r>
    <x v="2"/>
    <x v="1"/>
    <x v="1"/>
    <n v="1"/>
    <s v="CABLEADA"/>
    <x v="6"/>
  </r>
  <r>
    <x v="2"/>
    <x v="1"/>
    <x v="1"/>
    <n v="2"/>
    <s v="PLC"/>
    <x v="7"/>
  </r>
  <r>
    <x v="2"/>
    <x v="1"/>
    <x v="1"/>
    <n v="3"/>
    <s v="CELULAR"/>
    <x v="8"/>
  </r>
  <r>
    <x v="2"/>
    <x v="2"/>
    <x v="0"/>
    <n v="1"/>
    <s v="CELULAR"/>
    <x v="0"/>
  </r>
  <r>
    <x v="2"/>
    <x v="2"/>
    <x v="0"/>
    <n v="2"/>
    <s v="PLC"/>
    <x v="7"/>
  </r>
  <r>
    <x v="2"/>
    <x v="2"/>
    <x v="0"/>
    <n v="3"/>
    <s v="RF MESH"/>
    <x v="5"/>
  </r>
  <r>
    <x v="2"/>
    <x v="2"/>
    <x v="1"/>
    <n v="1"/>
    <s v="CELULAR"/>
    <x v="0"/>
  </r>
  <r>
    <x v="2"/>
    <x v="2"/>
    <x v="1"/>
    <n v="2"/>
    <s v="PLC"/>
    <x v="7"/>
  </r>
  <r>
    <x v="2"/>
    <x v="2"/>
    <x v="1"/>
    <n v="3"/>
    <s v="RF MESH"/>
    <x v="5"/>
  </r>
  <r>
    <x v="3"/>
    <x v="3"/>
    <x v="0"/>
    <n v="1"/>
    <s v="RF MESH"/>
    <x v="9"/>
  </r>
  <r>
    <x v="3"/>
    <x v="3"/>
    <x v="0"/>
    <n v="2"/>
    <s v="PLC"/>
    <x v="7"/>
  </r>
  <r>
    <x v="3"/>
    <x v="3"/>
    <x v="0"/>
    <n v="3"/>
    <s v="CELULAR"/>
    <x v="8"/>
  </r>
  <r>
    <x v="3"/>
    <x v="3"/>
    <x v="1"/>
    <n v="1"/>
    <s v="PLC"/>
    <x v="3"/>
  </r>
  <r>
    <x v="3"/>
    <x v="3"/>
    <x v="1"/>
    <n v="2"/>
    <s v="RF MESH"/>
    <x v="1"/>
  </r>
  <r>
    <x v="3"/>
    <x v="3"/>
    <x v="1"/>
    <n v="3"/>
    <s v="CELULAR"/>
    <x v="8"/>
  </r>
  <r>
    <x v="3"/>
    <x v="0"/>
    <x v="0"/>
    <n v="1"/>
    <s v="RF MESH"/>
    <x v="9"/>
  </r>
  <r>
    <x v="3"/>
    <x v="0"/>
    <x v="0"/>
    <n v="2"/>
    <s v="CELULAR"/>
    <x v="4"/>
  </r>
  <r>
    <x v="3"/>
    <x v="0"/>
    <x v="0"/>
    <n v="3"/>
    <s v="PLC"/>
    <x v="2"/>
  </r>
  <r>
    <x v="3"/>
    <x v="0"/>
    <x v="1"/>
    <n v="1"/>
    <s v="PLC"/>
    <x v="3"/>
  </r>
  <r>
    <x v="3"/>
    <x v="0"/>
    <x v="1"/>
    <n v="2"/>
    <s v="RF MESH"/>
    <x v="1"/>
  </r>
  <r>
    <x v="3"/>
    <x v="0"/>
    <x v="1"/>
    <n v="3"/>
    <s v="CELULAR"/>
    <x v="8"/>
  </r>
  <r>
    <x v="3"/>
    <x v="1"/>
    <x v="0"/>
    <n v="1"/>
    <s v="CABLEADA"/>
    <x v="6"/>
  </r>
  <r>
    <x v="3"/>
    <x v="1"/>
    <x v="0"/>
    <n v="2"/>
    <s v="PLC"/>
    <x v="7"/>
  </r>
  <r>
    <x v="3"/>
    <x v="1"/>
    <x v="0"/>
    <n v="3"/>
    <s v="RF MESH"/>
    <x v="5"/>
  </r>
  <r>
    <x v="3"/>
    <x v="1"/>
    <x v="1"/>
    <n v="1"/>
    <s v="CABLEADA"/>
    <x v="6"/>
  </r>
  <r>
    <x v="3"/>
    <x v="1"/>
    <x v="1"/>
    <n v="2"/>
    <s v="PLC"/>
    <x v="7"/>
  </r>
  <r>
    <x v="3"/>
    <x v="1"/>
    <x v="1"/>
    <n v="3"/>
    <s v="CELULAR"/>
    <x v="8"/>
  </r>
  <r>
    <x v="3"/>
    <x v="2"/>
    <x v="0"/>
    <n v="1"/>
    <s v="CELULAR"/>
    <x v="0"/>
  </r>
  <r>
    <x v="3"/>
    <x v="2"/>
    <x v="0"/>
    <n v="2"/>
    <s v="PLC"/>
    <x v="7"/>
  </r>
  <r>
    <x v="3"/>
    <x v="2"/>
    <x v="0"/>
    <n v="3"/>
    <s v="RF MESH"/>
    <x v="5"/>
  </r>
  <r>
    <x v="3"/>
    <x v="2"/>
    <x v="1"/>
    <n v="1"/>
    <s v="CELULAR"/>
    <x v="0"/>
  </r>
  <r>
    <x v="3"/>
    <x v="2"/>
    <x v="1"/>
    <n v="2"/>
    <s v="PLC"/>
    <x v="7"/>
  </r>
  <r>
    <x v="3"/>
    <x v="2"/>
    <x v="1"/>
    <n v="3"/>
    <s v="RF MESH"/>
    <x v="5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6">
  <r>
    <x v="0"/>
    <x v="0"/>
    <x v="0"/>
    <s v="PLC"/>
    <x v="0"/>
  </r>
  <r>
    <x v="0"/>
    <x v="0"/>
    <x v="0"/>
    <s v="PLC"/>
    <x v="1"/>
  </r>
  <r>
    <x v="0"/>
    <x v="0"/>
    <x v="0"/>
    <s v="RF-MESH"/>
    <x v="2"/>
  </r>
  <r>
    <x v="0"/>
    <x v="0"/>
    <x v="0"/>
    <s v="RF-MESH"/>
    <x v="3"/>
  </r>
  <r>
    <x v="0"/>
    <x v="0"/>
    <x v="0"/>
    <s v="RF-MESH"/>
    <x v="4"/>
  </r>
  <r>
    <x v="0"/>
    <x v="0"/>
    <x v="0"/>
    <s v="CABLEADA"/>
    <x v="5"/>
  </r>
  <r>
    <x v="0"/>
    <x v="0"/>
    <x v="0"/>
    <s v="CELULAR"/>
    <x v="6"/>
  </r>
  <r>
    <x v="1"/>
    <x v="1"/>
    <x v="0"/>
    <s v="PLC"/>
    <x v="0"/>
  </r>
  <r>
    <x v="1"/>
    <x v="1"/>
    <x v="0"/>
    <s v="PLC"/>
    <x v="1"/>
  </r>
  <r>
    <x v="1"/>
    <x v="1"/>
    <x v="0"/>
    <s v="RF-MESH"/>
    <x v="2"/>
  </r>
  <r>
    <x v="1"/>
    <x v="1"/>
    <x v="0"/>
    <s v="CABLEADA"/>
    <x v="5"/>
  </r>
  <r>
    <x v="1"/>
    <x v="1"/>
    <x v="0"/>
    <s v="CELULAR"/>
    <x v="6"/>
  </r>
  <r>
    <x v="2"/>
    <x v="2"/>
    <x v="0"/>
    <s v="PLC"/>
    <x v="0"/>
  </r>
  <r>
    <x v="2"/>
    <x v="2"/>
    <x v="0"/>
    <s v="PLC"/>
    <x v="1"/>
  </r>
  <r>
    <x v="2"/>
    <x v="2"/>
    <x v="0"/>
    <s v="RF-MESH"/>
    <x v="2"/>
  </r>
  <r>
    <x v="2"/>
    <x v="2"/>
    <x v="0"/>
    <s v="CABLEADA"/>
    <x v="5"/>
  </r>
  <r>
    <x v="2"/>
    <x v="2"/>
    <x v="0"/>
    <s v="CELULAR"/>
    <x v="6"/>
  </r>
  <r>
    <x v="3"/>
    <x v="3"/>
    <x v="0"/>
    <s v="PLC"/>
    <x v="1"/>
  </r>
  <r>
    <x v="3"/>
    <x v="3"/>
    <x v="0"/>
    <s v="RF-MESH"/>
    <x v="2"/>
  </r>
  <r>
    <x v="3"/>
    <x v="3"/>
    <x v="0"/>
    <s v="CABLEADA"/>
    <x v="5"/>
  </r>
  <r>
    <x v="3"/>
    <x v="3"/>
    <x v="0"/>
    <s v="CELULAR"/>
    <x v="6"/>
  </r>
  <r>
    <x v="4"/>
    <x v="4"/>
    <x v="1"/>
    <s v="PLC"/>
    <x v="1"/>
  </r>
  <r>
    <x v="4"/>
    <x v="4"/>
    <x v="1"/>
    <s v="RF-MESH"/>
    <x v="2"/>
  </r>
  <r>
    <x v="4"/>
    <x v="4"/>
    <x v="1"/>
    <s v="RF-MESH"/>
    <x v="4"/>
  </r>
  <r>
    <x v="4"/>
    <x v="4"/>
    <x v="1"/>
    <s v="CABLEADA"/>
    <x v="5"/>
  </r>
  <r>
    <x v="4"/>
    <x v="4"/>
    <x v="1"/>
    <s v="CELULAR"/>
    <x v="6"/>
  </r>
  <r>
    <x v="5"/>
    <x v="5"/>
    <x v="0"/>
    <s v="PLC"/>
    <x v="1"/>
  </r>
  <r>
    <x v="5"/>
    <x v="5"/>
    <x v="0"/>
    <s v="RF-MESH"/>
    <x v="2"/>
  </r>
  <r>
    <x v="5"/>
    <x v="5"/>
    <x v="0"/>
    <s v="CABLEADA"/>
    <x v="5"/>
  </r>
  <r>
    <x v="5"/>
    <x v="5"/>
    <x v="0"/>
    <s v="CELULAR"/>
    <x v="6"/>
  </r>
  <r>
    <x v="6"/>
    <x v="6"/>
    <x v="0"/>
    <s v="PLC"/>
    <x v="0"/>
  </r>
  <r>
    <x v="6"/>
    <x v="6"/>
    <x v="0"/>
    <s v="PLC"/>
    <x v="7"/>
  </r>
  <r>
    <x v="6"/>
    <x v="6"/>
    <x v="0"/>
    <s v="CABLEADA"/>
    <x v="5"/>
  </r>
  <r>
    <x v="6"/>
    <x v="6"/>
    <x v="0"/>
    <s v="CELULAR"/>
    <x v="6"/>
  </r>
  <r>
    <x v="7"/>
    <x v="7"/>
    <x v="0"/>
    <s v="PLC"/>
    <x v="0"/>
  </r>
  <r>
    <x v="7"/>
    <x v="7"/>
    <x v="0"/>
    <s v="CABLEADA"/>
    <x v="5"/>
  </r>
  <r>
    <x v="7"/>
    <x v="7"/>
    <x v="0"/>
    <s v="CELULAR"/>
    <x v="6"/>
  </r>
  <r>
    <x v="8"/>
    <x v="8"/>
    <x v="0"/>
    <s v="PLC"/>
    <x v="7"/>
  </r>
  <r>
    <x v="8"/>
    <x v="8"/>
    <x v="0"/>
    <s v="CABLEADA"/>
    <x v="5"/>
  </r>
  <r>
    <x v="8"/>
    <x v="8"/>
    <x v="0"/>
    <s v="CELULAR"/>
    <x v="6"/>
  </r>
  <r>
    <x v="9"/>
    <x v="9"/>
    <x v="1"/>
    <s v="PLC"/>
    <x v="0"/>
  </r>
  <r>
    <x v="9"/>
    <x v="9"/>
    <x v="1"/>
    <s v="PLC"/>
    <x v="1"/>
  </r>
  <r>
    <x v="9"/>
    <x v="9"/>
    <x v="1"/>
    <s v="RF-MESH"/>
    <x v="2"/>
  </r>
  <r>
    <x v="9"/>
    <x v="9"/>
    <x v="1"/>
    <s v="RF-MESH"/>
    <x v="8"/>
  </r>
  <r>
    <x v="9"/>
    <x v="9"/>
    <x v="1"/>
    <s v="CABLEADA"/>
    <x v="5"/>
  </r>
  <r>
    <x v="9"/>
    <x v="9"/>
    <x v="1"/>
    <s v="CELULAR"/>
    <x v="6"/>
  </r>
  <r>
    <x v="10"/>
    <x v="10"/>
    <x v="0"/>
    <s v="PLC"/>
    <x v="0"/>
  </r>
  <r>
    <x v="10"/>
    <x v="10"/>
    <x v="0"/>
    <s v="PLC"/>
    <x v="7"/>
  </r>
  <r>
    <x v="10"/>
    <x v="10"/>
    <x v="0"/>
    <s v="PLC"/>
    <x v="1"/>
  </r>
  <r>
    <x v="10"/>
    <x v="10"/>
    <x v="0"/>
    <s v="RF-MESH"/>
    <x v="2"/>
  </r>
  <r>
    <x v="10"/>
    <x v="10"/>
    <x v="0"/>
    <s v="RF-MESH"/>
    <x v="4"/>
  </r>
  <r>
    <x v="10"/>
    <x v="10"/>
    <x v="0"/>
    <s v="CABLEADA"/>
    <x v="5"/>
  </r>
  <r>
    <x v="10"/>
    <x v="10"/>
    <x v="0"/>
    <s v="CELULAR"/>
    <x v="6"/>
  </r>
  <r>
    <x v="11"/>
    <x v="11"/>
    <x v="0"/>
    <s v="PLC"/>
    <x v="0"/>
  </r>
  <r>
    <x v="11"/>
    <x v="11"/>
    <x v="0"/>
    <s v="PLC"/>
    <x v="7"/>
  </r>
  <r>
    <x v="11"/>
    <x v="11"/>
    <x v="0"/>
    <s v="PLC"/>
    <x v="1"/>
  </r>
  <r>
    <x v="11"/>
    <x v="11"/>
    <x v="0"/>
    <s v="RF-MESH"/>
    <x v="2"/>
  </r>
  <r>
    <x v="11"/>
    <x v="11"/>
    <x v="0"/>
    <s v="CABLEADA"/>
    <x v="5"/>
  </r>
  <r>
    <x v="11"/>
    <x v="11"/>
    <x v="0"/>
    <s v="CELULAR"/>
    <x v="6"/>
  </r>
  <r>
    <x v="12"/>
    <x v="12"/>
    <x v="1"/>
    <s v="PLC"/>
    <x v="0"/>
  </r>
  <r>
    <x v="12"/>
    <x v="12"/>
    <x v="1"/>
    <s v="RF-MESH"/>
    <x v="2"/>
  </r>
  <r>
    <x v="12"/>
    <x v="12"/>
    <x v="1"/>
    <s v="RF-MESH"/>
    <x v="8"/>
  </r>
  <r>
    <x v="12"/>
    <x v="12"/>
    <x v="1"/>
    <s v="CABLEADA"/>
    <x v="5"/>
  </r>
  <r>
    <x v="12"/>
    <x v="12"/>
    <x v="1"/>
    <s v="CELULAR"/>
    <x v="6"/>
  </r>
  <r>
    <x v="13"/>
    <x v="13"/>
    <x v="0"/>
    <s v="PLC"/>
    <x v="0"/>
  </r>
  <r>
    <x v="13"/>
    <x v="13"/>
    <x v="0"/>
    <s v="PLC"/>
    <x v="1"/>
  </r>
  <r>
    <x v="13"/>
    <x v="13"/>
    <x v="0"/>
    <s v="RF-MESH"/>
    <x v="4"/>
  </r>
  <r>
    <x v="13"/>
    <x v="13"/>
    <x v="0"/>
    <s v="CABLEADA"/>
    <x v="5"/>
  </r>
  <r>
    <x v="13"/>
    <x v="13"/>
    <x v="0"/>
    <s v="CELULAR"/>
    <x v="6"/>
  </r>
  <r>
    <x v="14"/>
    <x v="14"/>
    <x v="1"/>
    <s v="PLC"/>
    <x v="1"/>
  </r>
  <r>
    <x v="14"/>
    <x v="14"/>
    <x v="1"/>
    <s v="PLC"/>
    <x v="0"/>
  </r>
  <r>
    <x v="14"/>
    <x v="14"/>
    <x v="1"/>
    <s v="PLC"/>
    <x v="7"/>
  </r>
  <r>
    <x v="14"/>
    <x v="14"/>
    <x v="1"/>
    <s v="RF-MESH"/>
    <x v="8"/>
  </r>
  <r>
    <x v="14"/>
    <x v="14"/>
    <x v="1"/>
    <s v="RF-MESH"/>
    <x v="2"/>
  </r>
  <r>
    <x v="14"/>
    <x v="14"/>
    <x v="1"/>
    <s v="RF-MESH"/>
    <x v="4"/>
  </r>
  <r>
    <x v="14"/>
    <x v="14"/>
    <x v="1"/>
    <s v="RF-MESH"/>
    <x v="3"/>
  </r>
  <r>
    <x v="14"/>
    <x v="14"/>
    <x v="1"/>
    <s v="CABLEADA"/>
    <x v="5"/>
  </r>
  <r>
    <x v="14"/>
    <x v="14"/>
    <x v="1"/>
    <s v="CELULAR"/>
    <x v="6"/>
  </r>
  <r>
    <x v="15"/>
    <x v="15"/>
    <x v="1"/>
    <s v="PLC"/>
    <x v="1"/>
  </r>
  <r>
    <x v="15"/>
    <x v="15"/>
    <x v="1"/>
    <s v="PLC"/>
    <x v="0"/>
  </r>
  <r>
    <x v="15"/>
    <x v="15"/>
    <x v="1"/>
    <s v="PLC"/>
    <x v="7"/>
  </r>
  <r>
    <x v="15"/>
    <x v="15"/>
    <x v="1"/>
    <s v="RF-MESH"/>
    <x v="8"/>
  </r>
  <r>
    <x v="15"/>
    <x v="15"/>
    <x v="1"/>
    <s v="RF-MESH"/>
    <x v="2"/>
  </r>
  <r>
    <x v="15"/>
    <x v="15"/>
    <x v="1"/>
    <s v="RF-MESH"/>
    <x v="4"/>
  </r>
  <r>
    <x v="15"/>
    <x v="15"/>
    <x v="1"/>
    <s v="RF-MESH"/>
    <x v="3"/>
  </r>
  <r>
    <x v="15"/>
    <x v="15"/>
    <x v="1"/>
    <s v="CABLEADA"/>
    <x v="5"/>
  </r>
  <r>
    <x v="15"/>
    <x v="15"/>
    <x v="1"/>
    <s v="CELULAR"/>
    <x v="6"/>
  </r>
  <r>
    <x v="16"/>
    <x v="16"/>
    <x v="1"/>
    <s v="PLC"/>
    <x v="1"/>
  </r>
  <r>
    <x v="16"/>
    <x v="16"/>
    <x v="1"/>
    <s v="PLC"/>
    <x v="0"/>
  </r>
  <r>
    <x v="16"/>
    <x v="16"/>
    <x v="1"/>
    <s v="PLC"/>
    <x v="7"/>
  </r>
  <r>
    <x v="16"/>
    <x v="16"/>
    <x v="1"/>
    <s v="RF-MESH"/>
    <x v="8"/>
  </r>
  <r>
    <x v="16"/>
    <x v="16"/>
    <x v="1"/>
    <s v="RF-MESH"/>
    <x v="2"/>
  </r>
  <r>
    <x v="16"/>
    <x v="16"/>
    <x v="1"/>
    <s v="RF-MESH"/>
    <x v="4"/>
  </r>
  <r>
    <x v="16"/>
    <x v="16"/>
    <x v="1"/>
    <s v="RF-MESH"/>
    <x v="3"/>
  </r>
  <r>
    <x v="16"/>
    <x v="16"/>
    <x v="1"/>
    <s v="CABLEADA"/>
    <x v="5"/>
  </r>
  <r>
    <x v="16"/>
    <x v="16"/>
    <x v="1"/>
    <s v="CELULAR"/>
    <x v="6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x v="0"/>
    <x v="0"/>
    <x v="0"/>
  </r>
  <r>
    <x v="1"/>
    <x v="1"/>
    <x v="0"/>
  </r>
  <r>
    <x v="2"/>
    <x v="2"/>
    <x v="0"/>
  </r>
  <r>
    <x v="3"/>
    <x v="3"/>
    <x v="0"/>
  </r>
  <r>
    <x v="4"/>
    <x v="4"/>
    <x v="0"/>
  </r>
  <r>
    <x v="5"/>
    <x v="5"/>
    <x v="0"/>
  </r>
  <r>
    <x v="6"/>
    <x v="6"/>
    <x v="0"/>
  </r>
  <r>
    <x v="7"/>
    <x v="7"/>
    <x v="0"/>
  </r>
  <r>
    <x v="8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532042-23EB-4274-AFF2-7E7EA21E4BB1}" name="TablaDinámica7" cacheId="324" applyNumberFormats="0" applyBorderFormats="0" applyFontFormats="0" applyPatternFormats="0" applyAlignmentFormats="0" applyWidthHeightFormats="1" dataCaption="Valores" updatedVersion="6" minRefreshableVersion="3" useAutoFormatting="1" rowGrandTotals="0" colGrandTotals="0" itemPrintTitles="1" createdVersion="6" indent="0" compact="0" compactData="0" multipleFieldFilters="0">
  <location ref="K37:L44" firstHeaderRow="1" firstDataRow="1" firstDataCol="2" rowPageCount="2" colPageCount="1"/>
  <pivotFields count="5">
    <pivotField axis="axisRow" compact="0" outline="0" showAll="0" defaultSubtotal="0">
      <items count="17">
        <item x="13"/>
        <item x="7"/>
        <item x="15"/>
        <item x="8"/>
        <item x="2"/>
        <item x="4"/>
        <item x="16"/>
        <item x="3"/>
        <item x="0"/>
        <item x="10"/>
        <item x="1"/>
        <item x="11"/>
        <item x="12"/>
        <item x="9"/>
        <item x="5"/>
        <item x="14"/>
        <item x="6"/>
      </items>
    </pivotField>
    <pivotField axis="axisRow" compact="0" outline="0" showAll="0" defaultSubtotal="0">
      <items count="17">
        <item x="13"/>
        <item x="0"/>
        <item x="7"/>
        <item x="1"/>
        <item x="4"/>
        <item x="12"/>
        <item x="10"/>
        <item x="8"/>
        <item x="9"/>
        <item x="16"/>
        <item x="2"/>
        <item x="14"/>
        <item x="11"/>
        <item x="3"/>
        <item x="5"/>
        <item x="6"/>
        <item x="15"/>
      </items>
    </pivotField>
    <pivotField name="TIPO HES" axis="axisPage" compact="0" outline="0" multipleItemSelectionAllowed="1" showAll="0" defaultSubtotal="0">
      <items count="2">
        <item x="0"/>
        <item h="1" x="1"/>
      </items>
    </pivotField>
    <pivotField compact="0" outline="0" multipleItemSelectionAllowed="1" showAll="0" defaultSubtotal="0"/>
    <pivotField name="PROTOCOLO/ALIANZA" axis="axisPage" compact="0" outline="0" multipleItemSelectionAllowed="1" showAll="0" defaultSubtotal="0">
      <items count="10">
        <item h="1" x="6"/>
        <item h="1" x="8"/>
        <item h="1" m="1" x="9"/>
        <item h="1" x="1"/>
        <item h="1" x="4"/>
        <item h="1" x="7"/>
        <item h="1" x="0"/>
        <item h="1" x="5"/>
        <item x="2"/>
        <item h="1" x="3"/>
      </items>
    </pivotField>
  </pivotFields>
  <rowFields count="2">
    <field x="0"/>
    <field x="1"/>
  </rowFields>
  <rowItems count="7">
    <i>
      <x v="4"/>
      <x v="10"/>
    </i>
    <i>
      <x v="7"/>
      <x v="13"/>
    </i>
    <i>
      <x v="8"/>
      <x v="1"/>
    </i>
    <i>
      <x v="9"/>
      <x v="6"/>
    </i>
    <i>
      <x v="10"/>
      <x v="3"/>
    </i>
    <i>
      <x v="11"/>
      <x v="12"/>
    </i>
    <i>
      <x v="14"/>
      <x v="14"/>
    </i>
  </rowItems>
  <colItems count="1">
    <i/>
  </colItems>
  <pageFields count="2">
    <pageField fld="4" hier="-1"/>
    <pageField fld="2" hier="-1"/>
  </pageFields>
  <pivotTableStyleInfo name="PivotStyleLight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9BCBB6-EB85-4CD8-9A65-C7B9E8735057}" name="TablaDinámica6" cacheId="321" applyNumberFormats="0" applyBorderFormats="0" applyFontFormats="0" applyPatternFormats="0" applyAlignmentFormats="0" applyWidthHeightFormats="1" dataCaption="Valores" updatedVersion="6" minRefreshableVersion="3" useAutoFormatting="1" rowGrandTotals="0" colGrandTotals="0" itemPrintTitles="1" createdVersion="6" indent="0" compact="0" compactData="0" multipleFieldFilters="0">
  <location ref="H36:I60" firstHeaderRow="1" firstDataRow="1" firstDataCol="2" rowPageCount="1" colPageCount="1"/>
  <pivotFields count="3">
    <pivotField axis="axisPage" compact="0" outline="0" multipleItemSelectionAllowed="1" showAll="0" defaultSubtotal="0">
      <items count="4">
        <item h="1" x="2"/>
        <item h="1" x="3"/>
        <item x="0"/>
        <item h="1" x="1"/>
      </items>
    </pivotField>
    <pivotField name="PROTOCOLO/ALIANZA" axis="axisRow" compact="0" outline="0" showAll="0" defaultSubtotal="0">
      <items count="10">
        <item m="1" x="9"/>
        <item x="8"/>
        <item x="1"/>
        <item x="4"/>
        <item x="7"/>
        <item x="0"/>
        <item x="5"/>
        <item x="2"/>
        <item x="3"/>
        <item x="6"/>
      </items>
    </pivotField>
    <pivotField name="MARCA MEDIDOR" axis="axisRow" compact="0" outline="0" showAll="0" defaultSubtotal="0">
      <items count="15">
        <item x="13"/>
        <item x="7"/>
        <item x="8"/>
        <item x="2"/>
        <item x="4"/>
        <item x="3"/>
        <item x="0"/>
        <item x="10"/>
        <item x="1"/>
        <item x="11"/>
        <item x="12"/>
        <item x="9"/>
        <item x="5"/>
        <item x="6"/>
        <item m="1" x="14"/>
      </items>
    </pivotField>
  </pivotFields>
  <rowFields count="2">
    <field x="1"/>
    <field x="2"/>
  </rowFields>
  <rowItems count="24">
    <i>
      <x v="2"/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1"/>
    </i>
    <i r="1">
      <x v="12"/>
    </i>
    <i>
      <x v="4"/>
      <x v="2"/>
    </i>
    <i r="1">
      <x v="7"/>
    </i>
    <i r="1">
      <x v="9"/>
    </i>
    <i r="1">
      <x v="13"/>
    </i>
    <i>
      <x v="5"/>
      <x/>
    </i>
    <i r="1">
      <x v="1"/>
    </i>
    <i r="1">
      <x v="3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3"/>
    </i>
  </rowItems>
  <colItems count="1">
    <i/>
  </colItems>
  <pageFields count="1">
    <pageField fld="0" hier="-1"/>
  </pageFields>
  <formats count="1">
    <format dxfId="15">
      <pivotArea field="0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8A4BF2-4E7D-4705-B8BB-7ED325006907}" name="TablaDinámica5" cacheId="322" applyNumberFormats="0" applyBorderFormats="0" applyFontFormats="0" applyPatternFormats="0" applyAlignmentFormats="0" applyWidthHeightFormats="1" dataCaption="Valores" updatedVersion="6" minRefreshableVersion="3" useAutoFormatting="1" rowGrandTotals="0" colGrandTotals="0" itemPrintTitles="1" createdVersion="6" indent="0" compact="0" compactData="0" multipleFieldFilters="0">
  <location ref="O17:Q43" firstHeaderRow="1" firstDataRow="1" firstDataCol="3" rowPageCount="2" colPageCount="1"/>
  <pivotFields count="21">
    <pivotField name="PROVEEDOR SERVICIO" axis="axisRow" compact="0" outline="0" showAll="0" defaultSubtotal="0">
      <items count="4">
        <item x="3"/>
        <item x="1"/>
        <item x="0"/>
        <item x="2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name="MUNICIPIO ÁREA COBERTURA" axis="axisPage" compact="0" outline="0" multipleItemSelectionAllowed="1" showAll="0" defaultSubtotal="0">
      <items count="101">
        <item h="1" x="99"/>
        <item h="1" x="94"/>
        <item h="1" x="47"/>
        <item h="1" x="39"/>
        <item h="1" x="49"/>
        <item h="1" x="20"/>
        <item h="1" x="40"/>
        <item x="5"/>
        <item h="1" x="67"/>
        <item h="1" x="41"/>
        <item h="1" x="3"/>
        <item h="1" x="57"/>
        <item h="1" x="96"/>
        <item h="1" x="74"/>
        <item h="1" x="88"/>
        <item h="1" x="62"/>
        <item h="1" x="12"/>
        <item h="1" x="6"/>
        <item h="1" x="42"/>
        <item h="1" x="26"/>
        <item h="1" x="43"/>
        <item h="1" x="83"/>
        <item h="1" x="55"/>
        <item h="1" x="97"/>
        <item h="1" x="15"/>
        <item h="1" x="81"/>
        <item h="1" x="7"/>
        <item h="1" x="61"/>
        <item h="1" x="66"/>
        <item h="1" x="35"/>
        <item h="1" x="60"/>
        <item h="1" x="51"/>
        <item h="1" x="50"/>
        <item h="1" x="70"/>
        <item h="1" x="14"/>
        <item h="1" x="77"/>
        <item h="1" x="78"/>
        <item h="1" x="4"/>
        <item h="1" x="86"/>
        <item h="1" x="19"/>
        <item h="1" x="24"/>
        <item h="1" x="82"/>
        <item h="1" x="68"/>
        <item h="1" x="69"/>
        <item h="1" x="36"/>
        <item h="1" x="59"/>
        <item h="1" x="72"/>
        <item h="1" x="30"/>
        <item h="1" x="56"/>
        <item h="1" x="54"/>
        <item h="1" x="98"/>
        <item h="1" x="13"/>
        <item h="1" x="64"/>
        <item h="1" x="32"/>
        <item h="1" x="85"/>
        <item h="1" x="25"/>
        <item h="1" x="63"/>
        <item h="1" x="27"/>
        <item h="1" x="75"/>
        <item h="1" x="65"/>
        <item h="1" x="46"/>
        <item h="1" x="38"/>
        <item h="1" x="2"/>
        <item h="1" x="37"/>
        <item h="1" x="28"/>
        <item h="1" x="76"/>
        <item h="1" x="90"/>
        <item h="1" x="1"/>
        <item h="1" x="23"/>
        <item h="1" x="18"/>
        <item h="1" x="9"/>
        <item h="1" x="31"/>
        <item h="1" x="93"/>
        <item h="1" x="21"/>
        <item h="1" x="0"/>
        <item h="1" x="89"/>
        <item h="1" x="91"/>
        <item h="1" x="58"/>
        <item h="1" x="34"/>
        <item h="1" x="80"/>
        <item h="1" x="16"/>
        <item h="1" x="45"/>
        <item h="1" x="92"/>
        <item h="1" x="79"/>
        <item h="1" x="87"/>
        <item h="1" x="44"/>
        <item h="1" x="29"/>
        <item h="1" x="52"/>
        <item h="1" x="95"/>
        <item h="1" x="33"/>
        <item h="1" x="11"/>
        <item h="1" x="8"/>
        <item h="1" x="22"/>
        <item h="1" x="84"/>
        <item h="1" x="17"/>
        <item h="1" x="71"/>
        <item h="1" x="10"/>
        <item h="1" x="73"/>
        <item h="1" x="53"/>
        <item h="1" x="100"/>
        <item h="1" x="48"/>
      </items>
    </pivotField>
    <pivotField compact="0" outline="0" showAll="0" defaultSubtotal="0"/>
    <pivotField name="UBICACIÓN RURAL/URBANO" axis="axisPage" compact="0" outline="0" multipleItemSelectionAllowed="1" showAll="0" defaultSubtotal="0">
      <items count="2">
        <item x="1"/>
        <item h="1" x="0"/>
      </items>
    </pivotField>
    <pivotField compact="0" outline="0" showAll="0" defaultSubtotal="0"/>
    <pivotField axis="axisRow" compact="0" outline="0" showAll="0" defaultSubtotal="0">
      <items count="393">
        <item x="373"/>
        <item x="229"/>
        <item x="358"/>
        <item x="69"/>
        <item x="337"/>
        <item x="54"/>
        <item x="1"/>
        <item x="194"/>
        <item x="77"/>
        <item x="225"/>
        <item x="74"/>
        <item x="260"/>
        <item x="376"/>
        <item x="56"/>
        <item x="391"/>
        <item x="287"/>
        <item x="305"/>
        <item x="96"/>
        <item x="55"/>
        <item x="6"/>
        <item x="349"/>
        <item x="266"/>
        <item x="107"/>
        <item x="264"/>
        <item x="88"/>
        <item x="222"/>
        <item x="293"/>
        <item x="125"/>
        <item x="181"/>
        <item x="214"/>
        <item x="72"/>
        <item x="327"/>
        <item x="248"/>
        <item x="23"/>
        <item x="241"/>
        <item x="152"/>
        <item x="347"/>
        <item x="371"/>
        <item x="328"/>
        <item x="95"/>
        <item x="231"/>
        <item x="226"/>
        <item x="29"/>
        <item x="144"/>
        <item x="209"/>
        <item x="312"/>
        <item x="221"/>
        <item x="146"/>
        <item x="360"/>
        <item x="21"/>
        <item x="242"/>
        <item x="106"/>
        <item x="163"/>
        <item x="165"/>
        <item x="335"/>
        <item x="321"/>
        <item x="109"/>
        <item x="2"/>
        <item x="105"/>
        <item x="15"/>
        <item x="239"/>
        <item x="258"/>
        <item x="386"/>
        <item x="115"/>
        <item x="381"/>
        <item x="233"/>
        <item x="7"/>
        <item x="59"/>
        <item x="33"/>
        <item x="149"/>
        <item x="83"/>
        <item x="218"/>
        <item x="180"/>
        <item x="92"/>
        <item x="375"/>
        <item x="277"/>
        <item x="384"/>
        <item x="250"/>
        <item x="203"/>
        <item x="296"/>
        <item x="298"/>
        <item x="292"/>
        <item x="177"/>
        <item x="80"/>
        <item x="43"/>
        <item x="8"/>
        <item x="104"/>
        <item x="123"/>
        <item x="278"/>
        <item x="60"/>
        <item x="317"/>
        <item x="363"/>
        <item x="232"/>
        <item x="48"/>
        <item x="304"/>
        <item x="187"/>
        <item x="120"/>
        <item x="162"/>
        <item x="124"/>
        <item x="130"/>
        <item x="325"/>
        <item x="103"/>
        <item x="261"/>
        <item x="237"/>
        <item x="156"/>
        <item x="254"/>
        <item x="267"/>
        <item x="86"/>
        <item x="313"/>
        <item x="289"/>
        <item x="128"/>
        <item x="269"/>
        <item x="178"/>
        <item x="362"/>
        <item x="213"/>
        <item x="193"/>
        <item x="160"/>
        <item x="243"/>
        <item x="147"/>
        <item x="377"/>
        <item x="339"/>
        <item x="228"/>
        <item x="3"/>
        <item x="210"/>
        <item x="122"/>
        <item x="240"/>
        <item x="306"/>
        <item x="97"/>
        <item x="183"/>
        <item x="326"/>
        <item x="135"/>
        <item x="324"/>
        <item x="143"/>
        <item x="38"/>
        <item x="383"/>
        <item x="18"/>
        <item x="164"/>
        <item x="132"/>
        <item x="63"/>
        <item x="270"/>
        <item x="5"/>
        <item x="26"/>
        <item x="25"/>
        <item x="263"/>
        <item x="271"/>
        <item x="315"/>
        <item x="101"/>
        <item x="332"/>
        <item x="274"/>
        <item x="185"/>
        <item x="198"/>
        <item x="126"/>
        <item x="255"/>
        <item x="133"/>
        <item x="127"/>
        <item x="49"/>
        <item x="311"/>
        <item x="138"/>
        <item x="40"/>
        <item x="94"/>
        <item x="114"/>
        <item x="196"/>
        <item x="182"/>
        <item x="259"/>
        <item x="234"/>
        <item x="295"/>
        <item x="201"/>
        <item x="172"/>
        <item x="350"/>
        <item x="382"/>
        <item x="46"/>
        <item x="154"/>
        <item x="283"/>
        <item x="297"/>
        <item x="102"/>
        <item x="385"/>
        <item x="100"/>
        <item x="343"/>
        <item x="212"/>
        <item x="12"/>
        <item x="235"/>
        <item x="47"/>
        <item x="85"/>
        <item x="139"/>
        <item x="179"/>
        <item x="36"/>
        <item x="238"/>
        <item x="318"/>
        <item x="365"/>
        <item x="354"/>
        <item x="216"/>
        <item x="290"/>
        <item x="129"/>
        <item x="118"/>
        <item x="110"/>
        <item x="207"/>
        <item x="16"/>
        <item x="369"/>
        <item x="168"/>
        <item x="282"/>
        <item x="91"/>
        <item x="45"/>
        <item x="51"/>
        <item x="286"/>
        <item x="217"/>
        <item x="166"/>
        <item x="322"/>
        <item x="204"/>
        <item x="357"/>
        <item x="153"/>
        <item x="171"/>
        <item x="81"/>
        <item x="246"/>
        <item x="175"/>
        <item x="372"/>
        <item x="145"/>
        <item x="280"/>
        <item x="366"/>
        <item x="342"/>
        <item x="184"/>
        <item x="338"/>
        <item x="346"/>
        <item x="275"/>
        <item x="378"/>
        <item x="131"/>
        <item x="251"/>
        <item x="307"/>
        <item x="76"/>
        <item x="374"/>
        <item x="368"/>
        <item x="236"/>
        <item x="268"/>
        <item x="112"/>
        <item x="32"/>
        <item x="291"/>
        <item x="31"/>
        <item x="34"/>
        <item x="219"/>
        <item x="348"/>
        <item x="288"/>
        <item x="199"/>
        <item x="108"/>
        <item x="148"/>
        <item x="121"/>
        <item x="244"/>
        <item x="353"/>
        <item x="361"/>
        <item x="320"/>
        <item x="356"/>
        <item x="200"/>
        <item x="68"/>
        <item x="53"/>
        <item x="37"/>
        <item x="93"/>
        <item x="151"/>
        <item x="370"/>
        <item x="186"/>
        <item x="52"/>
        <item x="285"/>
        <item x="35"/>
        <item x="257"/>
        <item x="61"/>
        <item x="205"/>
        <item x="329"/>
        <item x="42"/>
        <item x="331"/>
        <item x="67"/>
        <item x="279"/>
        <item x="189"/>
        <item x="13"/>
        <item x="310"/>
        <item x="4"/>
        <item x="30"/>
        <item x="340"/>
        <item x="299"/>
        <item x="314"/>
        <item x="272"/>
        <item x="319"/>
        <item x="78"/>
        <item x="367"/>
        <item x="211"/>
        <item x="44"/>
        <item x="161"/>
        <item x="252"/>
        <item x="158"/>
        <item x="380"/>
        <item x="75"/>
        <item x="188"/>
        <item x="195"/>
        <item x="24"/>
        <item x="119"/>
        <item x="167"/>
        <item x="359"/>
        <item x="389"/>
        <item x="390"/>
        <item x="230"/>
        <item x="336"/>
        <item x="192"/>
        <item x="11"/>
        <item x="351"/>
        <item x="294"/>
        <item x="388"/>
        <item x="58"/>
        <item x="308"/>
        <item x="117"/>
        <item x="150"/>
        <item x="344"/>
        <item x="273"/>
        <item x="142"/>
        <item x="84"/>
        <item x="300"/>
        <item x="27"/>
        <item x="87"/>
        <item x="0"/>
        <item x="256"/>
        <item x="245"/>
        <item x="330"/>
        <item x="333"/>
        <item x="98"/>
        <item x="170"/>
        <item x="169"/>
        <item x="309"/>
        <item x="134"/>
        <item x="19"/>
        <item x="227"/>
        <item x="176"/>
        <item x="302"/>
        <item x="79"/>
        <item x="20"/>
        <item x="334"/>
        <item x="65"/>
        <item x="202"/>
        <item x="82"/>
        <item x="173"/>
        <item x="392"/>
        <item x="41"/>
        <item x="190"/>
        <item x="215"/>
        <item x="352"/>
        <item x="174"/>
        <item x="387"/>
        <item x="113"/>
        <item x="220"/>
        <item x="116"/>
        <item x="50"/>
        <item x="157"/>
        <item x="39"/>
        <item x="281"/>
        <item x="89"/>
        <item x="341"/>
        <item x="197"/>
        <item x="57"/>
        <item x="71"/>
        <item x="323"/>
        <item x="223"/>
        <item x="253"/>
        <item x="10"/>
        <item x="364"/>
        <item x="99"/>
        <item x="62"/>
        <item x="14"/>
        <item x="9"/>
        <item x="28"/>
        <item x="247"/>
        <item x="206"/>
        <item x="355"/>
        <item x="276"/>
        <item x="191"/>
        <item x="155"/>
        <item x="301"/>
        <item x="136"/>
        <item x="265"/>
        <item x="262"/>
        <item x="66"/>
        <item x="284"/>
        <item x="73"/>
        <item x="208"/>
        <item x="159"/>
        <item x="137"/>
        <item x="224"/>
        <item x="140"/>
        <item x="141"/>
        <item x="303"/>
        <item x="345"/>
        <item x="249"/>
        <item x="316"/>
        <item x="17"/>
        <item x="379"/>
        <item x="90"/>
        <item x="22"/>
        <item x="64"/>
        <item x="111"/>
        <item x="7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7">
        <item x="5"/>
        <item x="2"/>
        <item x="0"/>
        <item x="6"/>
        <item x="4"/>
        <item x="1"/>
        <item x="3"/>
      </items>
    </pivotField>
  </pivotFields>
  <rowFields count="3">
    <field x="9"/>
    <field x="20"/>
    <field x="0"/>
  </rowFields>
  <rowItems count="26">
    <i>
      <x v="44"/>
      <x v="2"/>
      <x v="2"/>
    </i>
    <i>
      <x v="45"/>
      <x v="2"/>
      <x v="2"/>
    </i>
    <i>
      <x v="46"/>
      <x v="2"/>
      <x v="2"/>
    </i>
    <i>
      <x v="51"/>
      <x v="5"/>
      <x v="1"/>
    </i>
    <i r="2">
      <x v="2"/>
    </i>
    <i>
      <x v="77"/>
      <x/>
      <x v="2"/>
    </i>
    <i>
      <x v="88"/>
      <x v="2"/>
      <x v="2"/>
    </i>
    <i>
      <x v="103"/>
      <x v="2"/>
      <x v="1"/>
    </i>
    <i r="2">
      <x v="2"/>
    </i>
    <i>
      <x v="118"/>
      <x v="2"/>
      <x v="2"/>
    </i>
    <i>
      <x v="123"/>
      <x v="2"/>
      <x v="2"/>
    </i>
    <i r="1">
      <x v="5"/>
      <x v="1"/>
    </i>
    <i>
      <x v="144"/>
      <x v="4"/>
      <x v="2"/>
    </i>
    <i>
      <x v="181"/>
      <x v="2"/>
      <x v="2"/>
    </i>
    <i r="1">
      <x v="5"/>
      <x v="1"/>
    </i>
    <i>
      <x v="182"/>
      <x/>
      <x v="1"/>
    </i>
    <i r="1">
      <x v="2"/>
      <x v="2"/>
    </i>
    <i>
      <x v="227"/>
      <x v="2"/>
      <x v="1"/>
    </i>
    <i r="2">
      <x v="2"/>
    </i>
    <i>
      <x v="237"/>
      <x v="2"/>
      <x v="2"/>
    </i>
    <i>
      <x v="281"/>
      <x v="2"/>
      <x v="2"/>
    </i>
    <i>
      <x v="286"/>
      <x v="2"/>
      <x v="2"/>
    </i>
    <i r="1">
      <x v="5"/>
      <x v="1"/>
    </i>
    <i>
      <x v="304"/>
      <x v="2"/>
      <x v="2"/>
    </i>
    <i r="1">
      <x v="5"/>
      <x v="1"/>
    </i>
    <i>
      <x v="344"/>
      <x v="2"/>
      <x v="2"/>
    </i>
  </rowItems>
  <colItems count="1">
    <i/>
  </colItems>
  <pageFields count="2">
    <pageField fld="5" hier="-1"/>
    <pageField fld="7" hier="-1"/>
  </page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8A749D-A25F-4643-8873-F2007F172562}" name="TablaDinámica4" cacheId="323" applyNumberFormats="0" applyBorderFormats="0" applyFontFormats="0" applyPatternFormats="0" applyAlignmentFormats="0" applyWidthHeightFormats="1" dataCaption="Valores" updatedVersion="6" minRefreshableVersion="3" useAutoFormatting="1" rowGrandTotals="0" colGrandTotals="0" itemPrintTitles="1" createdVersion="6" indent="0" compact="0" compactData="0" multipleFieldFilters="0">
  <location ref="K6:L12" firstHeaderRow="1" firstDataRow="1" firstDataCol="2" rowPageCount="2" colPageCount="1"/>
  <pivotFields count="6">
    <pivotField name="TIPO DE USUARIO" axis="axisPage" compact="0" outline="0" multipleItemSelectionAllowed="1" showAll="0" defaultSubtotal="0">
      <items count="4">
        <item h="1" x="0"/>
        <item x="1"/>
        <item h="1" x="2"/>
        <item h="1" x="3"/>
      </items>
    </pivotField>
    <pivotField name="DISPOSICIÓN EQUIPOS DE MEDIDA" axis="axisPage" compact="0" outline="0" multipleItemSelectionAllowed="1" showAll="0" defaultSubtotal="0">
      <items count="4">
        <item h="1" x="1"/>
        <item h="1" x="2"/>
        <item x="0"/>
        <item h="1" x="3"/>
      </items>
    </pivotField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 defaultSubtotal="0"/>
    <pivotField name="OPCIÓN TECNOLÓGICA" axis="axisRow" compact="0" outline="0" showAll="0" sortType="ascending" defaultSubtotal="0">
      <items count="10">
        <item x="6"/>
        <item x="0"/>
        <item x="3"/>
        <item x="9"/>
        <item x="4"/>
        <item x="7"/>
        <item x="1"/>
        <item x="8"/>
        <item x="2"/>
        <item x="5"/>
      </items>
    </pivotField>
  </pivotFields>
  <rowFields count="2">
    <field x="2"/>
    <field x="5"/>
  </rowFields>
  <rowItems count="6">
    <i>
      <x/>
      <x v="1"/>
    </i>
    <i r="1">
      <x v="6"/>
    </i>
    <i r="1">
      <x v="8"/>
    </i>
    <i>
      <x v="1"/>
      <x v="1"/>
    </i>
    <i r="1">
      <x v="5"/>
    </i>
    <i r="1">
      <x v="9"/>
    </i>
  </rowItems>
  <colItems count="1">
    <i/>
  </colItems>
  <pageFields count="2">
    <pageField fld="0" hier="-1"/>
    <pageField fld="1" hier="-1"/>
  </page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B7D250-C0D5-4A82-BBFB-00064B0EACAD}" name="TablaDinámica8" cacheId="325" applyNumberFormats="0" applyBorderFormats="0" applyFontFormats="0" applyPatternFormats="0" applyAlignmentFormats="0" applyWidthHeightFormats="1" dataCaption="Valores" updatedVersion="6" minRefreshableVersion="3" useAutoFormatting="1" rowGrandTotals="0" colGrandTotals="0" itemPrintTitles="1" createdVersion="6" indent="0" compact="0" compactData="0" multipleFieldFilters="0">
  <location ref="K63:L71" firstHeaderRow="1" firstDataRow="1" firstDataCol="2" rowPageCount="1" colPageCount="1"/>
  <pivotFields count="3">
    <pivotField axis="axisRow" compact="0" outline="0" showAll="0" defaultSubtotal="0">
      <items count="9">
        <item x="6"/>
        <item x="1"/>
        <item x="8"/>
        <item x="4"/>
        <item x="5"/>
        <item x="0"/>
        <item x="7"/>
        <item x="3"/>
        <item x="2"/>
      </items>
    </pivotField>
    <pivotField axis="axisRow" compact="0" outline="0" subtotalTop="0" showAll="0" defaultSubtotal="0">
      <items count="10">
        <item x="1"/>
        <item x="3"/>
        <item x="5"/>
        <item m="1" x="9"/>
        <item x="4"/>
        <item x="8"/>
        <item x="0"/>
        <item x="7"/>
        <item x="6"/>
        <item x="2"/>
      </items>
    </pivotField>
    <pivotField name="TIPO MDMS" axis="axisPage" compact="0" outline="0" multipleItemSelectionAllowed="1" showAll="0" defaultSubtotal="0">
      <items count="2">
        <item h="1" x="1"/>
        <item x="0"/>
      </items>
    </pivotField>
  </pivotFields>
  <rowFields count="2">
    <field x="0"/>
    <field x="1"/>
  </rowFields>
  <rowItems count="8">
    <i>
      <x/>
      <x v="8"/>
    </i>
    <i>
      <x v="1"/>
      <x/>
    </i>
    <i>
      <x v="3"/>
      <x v="4"/>
    </i>
    <i>
      <x v="4"/>
      <x v="2"/>
    </i>
    <i>
      <x v="5"/>
      <x v="6"/>
    </i>
    <i>
      <x v="6"/>
      <x v="7"/>
    </i>
    <i>
      <x v="7"/>
      <x v="1"/>
    </i>
    <i>
      <x v="8"/>
      <x v="9"/>
    </i>
  </rowItems>
  <colItems count="1">
    <i/>
  </colItems>
  <pageFields count="1">
    <pageField fld="2" hier="-1"/>
  </pageFields>
  <formats count="1">
    <format dxfId="16">
      <pivotArea field="2" type="button" dataOnly="0" labelOnly="1" outline="0" axis="axisPage" fieldPosition="0"/>
    </format>
  </formats>
  <pivotTableStyleInfo name="PivotStyleLight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drawing" Target="../drawings/drawing1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4EC1F-DD45-4605-A95A-7655796D111D}">
  <sheetPr>
    <tabColor rgb="FF0070C0"/>
  </sheetPr>
  <dimension ref="H2:Q71"/>
  <sheetViews>
    <sheetView tabSelected="1" topLeftCell="H19" workbookViewId="0">
      <selection activeCell="K46" sqref="K46"/>
    </sheetView>
  </sheetViews>
  <sheetFormatPr baseColWidth="10" defaultRowHeight="15" x14ac:dyDescent="0.25"/>
  <cols>
    <col min="7" max="7" width="29.28515625" bestFit="1" customWidth="1"/>
    <col min="8" max="8" width="26" bestFit="1" customWidth="1"/>
    <col min="9" max="9" width="22.28515625" bestFit="1" customWidth="1"/>
    <col min="10" max="10" width="10.7109375" bestFit="1" customWidth="1"/>
    <col min="11" max="11" width="38" bestFit="1" customWidth="1"/>
    <col min="12" max="12" width="23.85546875" bestFit="1" customWidth="1"/>
    <col min="13" max="13" width="10.7109375" customWidth="1"/>
    <col min="14" max="14" width="12.5703125" bestFit="1" customWidth="1"/>
    <col min="15" max="15" width="47" bestFit="1" customWidth="1"/>
    <col min="16" max="16" width="27" customWidth="1"/>
    <col min="17" max="17" width="41.28515625" bestFit="1" customWidth="1"/>
    <col min="18" max="18" width="6.140625" bestFit="1" customWidth="1"/>
    <col min="19" max="19" width="10.7109375" bestFit="1" customWidth="1"/>
    <col min="20" max="20" width="12.5703125" bestFit="1" customWidth="1"/>
  </cols>
  <sheetData>
    <row r="2" spans="11:17" x14ac:dyDescent="0.25">
      <c r="K2" s="9" t="s">
        <v>673</v>
      </c>
      <c r="L2" s="9"/>
    </row>
    <row r="3" spans="11:17" x14ac:dyDescent="0.25">
      <c r="K3" s="4" t="s">
        <v>662</v>
      </c>
      <c r="L3" t="s">
        <v>614</v>
      </c>
    </row>
    <row r="4" spans="11:17" x14ac:dyDescent="0.25">
      <c r="K4" s="4" t="s">
        <v>663</v>
      </c>
      <c r="L4" t="s">
        <v>621</v>
      </c>
    </row>
    <row r="6" spans="11:17" x14ac:dyDescent="0.25">
      <c r="K6" s="4" t="s">
        <v>574</v>
      </c>
      <c r="L6" s="4" t="s">
        <v>664</v>
      </c>
    </row>
    <row r="7" spans="11:17" x14ac:dyDescent="0.25">
      <c r="K7" t="s">
        <v>573</v>
      </c>
      <c r="L7" t="s">
        <v>678</v>
      </c>
    </row>
    <row r="8" spans="11:17" x14ac:dyDescent="0.25">
      <c r="L8" t="s">
        <v>626</v>
      </c>
    </row>
    <row r="9" spans="11:17" x14ac:dyDescent="0.25">
      <c r="L9" t="s">
        <v>679</v>
      </c>
    </row>
    <row r="10" spans="11:17" x14ac:dyDescent="0.25">
      <c r="K10" t="s">
        <v>572</v>
      </c>
      <c r="L10" t="s">
        <v>678</v>
      </c>
    </row>
    <row r="11" spans="11:17" x14ac:dyDescent="0.25">
      <c r="L11" t="s">
        <v>625</v>
      </c>
    </row>
    <row r="12" spans="11:17" x14ac:dyDescent="0.25">
      <c r="L12" t="s">
        <v>680</v>
      </c>
    </row>
    <row r="13" spans="11:17" x14ac:dyDescent="0.25">
      <c r="O13" s="10" t="s">
        <v>676</v>
      </c>
      <c r="P13" s="10"/>
      <c r="Q13" s="10"/>
    </row>
    <row r="14" spans="11:17" x14ac:dyDescent="0.25">
      <c r="O14" s="8" t="s">
        <v>665</v>
      </c>
      <c r="P14" t="s">
        <v>86</v>
      </c>
    </row>
    <row r="15" spans="11:17" x14ac:dyDescent="0.25">
      <c r="O15" s="8" t="s">
        <v>666</v>
      </c>
      <c r="P15" t="s">
        <v>573</v>
      </c>
    </row>
    <row r="17" spans="15:17" x14ac:dyDescent="0.25">
      <c r="O17" s="4" t="s">
        <v>107</v>
      </c>
      <c r="P17" s="4" t="s">
        <v>581</v>
      </c>
      <c r="Q17" s="4" t="s">
        <v>667</v>
      </c>
    </row>
    <row r="18" spans="15:17" x14ac:dyDescent="0.25">
      <c r="O18" t="s">
        <v>362</v>
      </c>
      <c r="P18" t="s">
        <v>583</v>
      </c>
      <c r="Q18" t="s">
        <v>113</v>
      </c>
    </row>
    <row r="19" spans="15:17" x14ac:dyDescent="0.25">
      <c r="O19" t="s">
        <v>279</v>
      </c>
      <c r="P19" t="s">
        <v>583</v>
      </c>
      <c r="Q19" t="s">
        <v>113</v>
      </c>
    </row>
    <row r="20" spans="15:17" x14ac:dyDescent="0.25">
      <c r="O20" t="s">
        <v>266</v>
      </c>
      <c r="P20" t="s">
        <v>583</v>
      </c>
      <c r="Q20" t="s">
        <v>113</v>
      </c>
    </row>
    <row r="21" spans="15:17" x14ac:dyDescent="0.25">
      <c r="O21" t="s">
        <v>286</v>
      </c>
      <c r="P21" t="s">
        <v>582</v>
      </c>
      <c r="Q21" t="s">
        <v>125</v>
      </c>
    </row>
    <row r="22" spans="15:17" x14ac:dyDescent="0.25">
      <c r="Q22" t="s">
        <v>113</v>
      </c>
    </row>
    <row r="23" spans="15:17" x14ac:dyDescent="0.25">
      <c r="O23" t="s">
        <v>374</v>
      </c>
      <c r="P23" t="s">
        <v>681</v>
      </c>
      <c r="Q23" t="s">
        <v>113</v>
      </c>
    </row>
    <row r="24" spans="15:17" x14ac:dyDescent="0.25">
      <c r="O24" t="s">
        <v>193</v>
      </c>
      <c r="P24" t="s">
        <v>583</v>
      </c>
      <c r="Q24" t="s">
        <v>113</v>
      </c>
    </row>
    <row r="25" spans="15:17" x14ac:dyDescent="0.25">
      <c r="O25" t="s">
        <v>124</v>
      </c>
      <c r="P25" t="s">
        <v>583</v>
      </c>
      <c r="Q25" t="s">
        <v>125</v>
      </c>
    </row>
    <row r="26" spans="15:17" x14ac:dyDescent="0.25">
      <c r="Q26" t="s">
        <v>113</v>
      </c>
    </row>
    <row r="27" spans="15:17" x14ac:dyDescent="0.25">
      <c r="O27" t="s">
        <v>248</v>
      </c>
      <c r="P27" t="s">
        <v>583</v>
      </c>
      <c r="Q27" t="s">
        <v>113</v>
      </c>
    </row>
    <row r="28" spans="15:17" x14ac:dyDescent="0.25">
      <c r="O28" t="s">
        <v>202</v>
      </c>
      <c r="P28" t="s">
        <v>583</v>
      </c>
      <c r="Q28" t="s">
        <v>113</v>
      </c>
    </row>
    <row r="29" spans="15:17" x14ac:dyDescent="0.25">
      <c r="P29" t="s">
        <v>582</v>
      </c>
      <c r="Q29" t="s">
        <v>125</v>
      </c>
    </row>
    <row r="30" spans="15:17" x14ac:dyDescent="0.25">
      <c r="O30" t="s">
        <v>265</v>
      </c>
      <c r="P30" t="s">
        <v>682</v>
      </c>
      <c r="Q30" t="s">
        <v>113</v>
      </c>
    </row>
    <row r="31" spans="15:17" x14ac:dyDescent="0.25">
      <c r="O31" t="s">
        <v>180</v>
      </c>
      <c r="P31" t="s">
        <v>583</v>
      </c>
      <c r="Q31" t="s">
        <v>113</v>
      </c>
    </row>
    <row r="32" spans="15:17" x14ac:dyDescent="0.25">
      <c r="P32" t="s">
        <v>582</v>
      </c>
      <c r="Q32" t="s">
        <v>125</v>
      </c>
    </row>
    <row r="33" spans="8:17" x14ac:dyDescent="0.25">
      <c r="H33" s="9" t="s">
        <v>672</v>
      </c>
      <c r="I33" s="9"/>
      <c r="K33" s="9" t="s">
        <v>674</v>
      </c>
      <c r="L33" s="9"/>
      <c r="O33" t="s">
        <v>195</v>
      </c>
      <c r="P33" t="s">
        <v>681</v>
      </c>
      <c r="Q33" t="s">
        <v>125</v>
      </c>
    </row>
    <row r="34" spans="8:17" x14ac:dyDescent="0.25">
      <c r="H34" s="8" t="s">
        <v>602</v>
      </c>
      <c r="I34" t="s">
        <v>599</v>
      </c>
      <c r="K34" s="8" t="s">
        <v>668</v>
      </c>
      <c r="L34" t="s">
        <v>604</v>
      </c>
      <c r="P34" t="s">
        <v>583</v>
      </c>
      <c r="Q34" t="s">
        <v>113</v>
      </c>
    </row>
    <row r="35" spans="8:17" x14ac:dyDescent="0.25">
      <c r="K35" s="8" t="s">
        <v>670</v>
      </c>
      <c r="L35" t="s">
        <v>641</v>
      </c>
      <c r="O35" t="s">
        <v>210</v>
      </c>
      <c r="P35" t="s">
        <v>583</v>
      </c>
      <c r="Q35" t="s">
        <v>125</v>
      </c>
    </row>
    <row r="36" spans="8:17" x14ac:dyDescent="0.25">
      <c r="H36" s="4" t="s">
        <v>668</v>
      </c>
      <c r="I36" s="4" t="s">
        <v>671</v>
      </c>
      <c r="Q36" t="s">
        <v>113</v>
      </c>
    </row>
    <row r="37" spans="8:17" x14ac:dyDescent="0.25">
      <c r="H37" t="s">
        <v>601</v>
      </c>
      <c r="I37" t="s">
        <v>597</v>
      </c>
      <c r="K37" s="4" t="s">
        <v>598</v>
      </c>
      <c r="L37" s="4" t="s">
        <v>627</v>
      </c>
      <c r="O37" t="s">
        <v>340</v>
      </c>
      <c r="P37" t="s">
        <v>583</v>
      </c>
      <c r="Q37" t="s">
        <v>113</v>
      </c>
    </row>
    <row r="38" spans="8:17" x14ac:dyDescent="0.25">
      <c r="I38" t="s">
        <v>586</v>
      </c>
      <c r="K38" t="s">
        <v>586</v>
      </c>
      <c r="L38" t="s">
        <v>630</v>
      </c>
      <c r="O38" t="s">
        <v>203</v>
      </c>
      <c r="P38" t="s">
        <v>583</v>
      </c>
      <c r="Q38" t="s">
        <v>113</v>
      </c>
    </row>
    <row r="39" spans="8:17" x14ac:dyDescent="0.25">
      <c r="I39" t="s">
        <v>588</v>
      </c>
      <c r="K39" t="s">
        <v>587</v>
      </c>
      <c r="L39" t="s">
        <v>631</v>
      </c>
      <c r="O39" t="s">
        <v>217</v>
      </c>
      <c r="P39" t="s">
        <v>583</v>
      </c>
      <c r="Q39" t="s">
        <v>113</v>
      </c>
    </row>
    <row r="40" spans="8:17" x14ac:dyDescent="0.25">
      <c r="I40" t="s">
        <v>587</v>
      </c>
      <c r="K40" t="s">
        <v>584</v>
      </c>
      <c r="L40" t="s">
        <v>628</v>
      </c>
      <c r="P40" t="s">
        <v>582</v>
      </c>
      <c r="Q40" t="s">
        <v>125</v>
      </c>
    </row>
    <row r="41" spans="8:17" x14ac:dyDescent="0.25">
      <c r="I41" t="s">
        <v>584</v>
      </c>
      <c r="K41" t="s">
        <v>594</v>
      </c>
      <c r="L41" t="s">
        <v>645</v>
      </c>
      <c r="O41" t="s">
        <v>295</v>
      </c>
      <c r="P41" t="s">
        <v>583</v>
      </c>
      <c r="Q41" t="s">
        <v>113</v>
      </c>
    </row>
    <row r="42" spans="8:17" x14ac:dyDescent="0.25">
      <c r="I42" t="s">
        <v>594</v>
      </c>
      <c r="K42" t="s">
        <v>585</v>
      </c>
      <c r="L42" t="s">
        <v>629</v>
      </c>
      <c r="P42" t="s">
        <v>582</v>
      </c>
      <c r="Q42" t="s">
        <v>125</v>
      </c>
    </row>
    <row r="43" spans="8:17" x14ac:dyDescent="0.25">
      <c r="I43" t="s">
        <v>585</v>
      </c>
      <c r="K43" t="s">
        <v>595</v>
      </c>
      <c r="L43" t="s">
        <v>634</v>
      </c>
      <c r="O43" t="s">
        <v>183</v>
      </c>
      <c r="P43" t="s">
        <v>583</v>
      </c>
      <c r="Q43" t="s">
        <v>113</v>
      </c>
    </row>
    <row r="44" spans="8:17" x14ac:dyDescent="0.25">
      <c r="I44" t="s">
        <v>595</v>
      </c>
      <c r="K44" t="s">
        <v>589</v>
      </c>
      <c r="L44" t="s">
        <v>633</v>
      </c>
    </row>
    <row r="45" spans="8:17" x14ac:dyDescent="0.25">
      <c r="I45" t="s">
        <v>593</v>
      </c>
    </row>
    <row r="46" spans="8:17" x14ac:dyDescent="0.25">
      <c r="I46" t="s">
        <v>589</v>
      </c>
    </row>
    <row r="47" spans="8:17" x14ac:dyDescent="0.25">
      <c r="H47" t="s">
        <v>610</v>
      </c>
      <c r="I47" t="s">
        <v>592</v>
      </c>
    </row>
    <row r="48" spans="8:17" x14ac:dyDescent="0.25">
      <c r="I48" t="s">
        <v>594</v>
      </c>
    </row>
    <row r="49" spans="8:12" x14ac:dyDescent="0.25">
      <c r="I49" t="s">
        <v>595</v>
      </c>
    </row>
    <row r="50" spans="8:12" x14ac:dyDescent="0.25">
      <c r="I50" t="s">
        <v>590</v>
      </c>
    </row>
    <row r="51" spans="8:12" x14ac:dyDescent="0.25">
      <c r="H51" t="s">
        <v>600</v>
      </c>
      <c r="I51" t="s">
        <v>597</v>
      </c>
    </row>
    <row r="52" spans="8:12" x14ac:dyDescent="0.25">
      <c r="I52" t="s">
        <v>591</v>
      </c>
    </row>
    <row r="53" spans="8:12" x14ac:dyDescent="0.25">
      <c r="I53" t="s">
        <v>586</v>
      </c>
    </row>
    <row r="54" spans="8:12" x14ac:dyDescent="0.25">
      <c r="I54" t="s">
        <v>584</v>
      </c>
    </row>
    <row r="55" spans="8:12" x14ac:dyDescent="0.25">
      <c r="I55" t="s">
        <v>594</v>
      </c>
    </row>
    <row r="56" spans="8:12" x14ac:dyDescent="0.25">
      <c r="I56" t="s">
        <v>585</v>
      </c>
    </row>
    <row r="57" spans="8:12" x14ac:dyDescent="0.25">
      <c r="I57" t="s">
        <v>595</v>
      </c>
    </row>
    <row r="58" spans="8:12" x14ac:dyDescent="0.25">
      <c r="I58" t="s">
        <v>596</v>
      </c>
    </row>
    <row r="59" spans="8:12" x14ac:dyDescent="0.25">
      <c r="I59" t="s">
        <v>593</v>
      </c>
    </row>
    <row r="60" spans="8:12" x14ac:dyDescent="0.25">
      <c r="I60" t="s">
        <v>590</v>
      </c>
      <c r="K60" s="9" t="s">
        <v>675</v>
      </c>
      <c r="L60" s="9"/>
    </row>
    <row r="61" spans="8:12" x14ac:dyDescent="0.25">
      <c r="K61" s="8" t="s">
        <v>669</v>
      </c>
      <c r="L61" t="s">
        <v>659</v>
      </c>
    </row>
    <row r="63" spans="8:12" x14ac:dyDescent="0.25">
      <c r="K63" s="4" t="s">
        <v>598</v>
      </c>
      <c r="L63" s="4" t="s">
        <v>661</v>
      </c>
    </row>
    <row r="64" spans="8:12" x14ac:dyDescent="0.25">
      <c r="K64" t="s">
        <v>637</v>
      </c>
      <c r="L64" t="s">
        <v>638</v>
      </c>
    </row>
    <row r="65" spans="11:12" x14ac:dyDescent="0.25">
      <c r="K65" t="s">
        <v>588</v>
      </c>
      <c r="L65" t="s">
        <v>654</v>
      </c>
    </row>
    <row r="66" spans="11:12" x14ac:dyDescent="0.25">
      <c r="K66" t="s">
        <v>584</v>
      </c>
      <c r="L66" t="s">
        <v>655</v>
      </c>
    </row>
    <row r="67" spans="11:12" x14ac:dyDescent="0.25">
      <c r="K67" t="s">
        <v>651</v>
      </c>
      <c r="L67" t="s">
        <v>656</v>
      </c>
    </row>
    <row r="68" spans="11:12" x14ac:dyDescent="0.25">
      <c r="K68" t="s">
        <v>650</v>
      </c>
      <c r="L68" t="s">
        <v>653</v>
      </c>
    </row>
    <row r="69" spans="11:12" x14ac:dyDescent="0.25">
      <c r="K69" t="s">
        <v>652</v>
      </c>
      <c r="L69" t="s">
        <v>657</v>
      </c>
    </row>
    <row r="70" spans="11:12" x14ac:dyDescent="0.25">
      <c r="K70" t="s">
        <v>593</v>
      </c>
      <c r="L70" t="s">
        <v>643</v>
      </c>
    </row>
    <row r="71" spans="11:12" x14ac:dyDescent="0.25">
      <c r="K71" t="s">
        <v>636</v>
      </c>
      <c r="L71" t="s">
        <v>677</v>
      </c>
    </row>
  </sheetData>
  <mergeCells count="5">
    <mergeCell ref="H33:I33"/>
    <mergeCell ref="K33:L33"/>
    <mergeCell ref="K2:L2"/>
    <mergeCell ref="K60:L60"/>
    <mergeCell ref="O13:Q13"/>
  </mergeCell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2D7E8-D101-460B-9D25-3F6BFCF79EF1}">
  <dimension ref="A1:G102"/>
  <sheetViews>
    <sheetView workbookViewId="0">
      <selection activeCell="K26" sqref="K26"/>
    </sheetView>
  </sheetViews>
  <sheetFormatPr baseColWidth="10" defaultRowHeight="15" x14ac:dyDescent="0.25"/>
  <cols>
    <col min="1" max="1" width="21.28515625" bestFit="1" customWidth="1"/>
    <col min="2" max="2" width="24" bestFit="1" customWidth="1"/>
    <col min="3" max="3" width="19.28515625" bestFit="1" customWidth="1"/>
    <col min="5" max="5" width="16.28515625" customWidth="1"/>
    <col min="6" max="6" width="24.7109375" bestFit="1" customWidth="1"/>
  </cols>
  <sheetData>
    <row r="1" spans="1:7" x14ac:dyDescent="0.25">
      <c r="A1" s="1" t="s">
        <v>103</v>
      </c>
      <c r="B1" s="1" t="s">
        <v>0</v>
      </c>
      <c r="C1" s="1" t="s">
        <v>571</v>
      </c>
      <c r="D1" s="1" t="s">
        <v>425</v>
      </c>
      <c r="E1" s="1" t="s">
        <v>536</v>
      </c>
      <c r="F1" s="1" t="s">
        <v>568</v>
      </c>
      <c r="G1" s="1" t="s">
        <v>575</v>
      </c>
    </row>
    <row r="2" spans="1:7" x14ac:dyDescent="0.25">
      <c r="A2" t="s">
        <v>537</v>
      </c>
      <c r="B2" t="s">
        <v>532</v>
      </c>
      <c r="C2" t="s">
        <v>524</v>
      </c>
      <c r="D2">
        <v>54.003</v>
      </c>
      <c r="E2" t="s">
        <v>528</v>
      </c>
      <c r="F2" t="s">
        <v>532</v>
      </c>
      <c r="G2" t="str">
        <f>+B2</f>
        <v>ABREGO</v>
      </c>
    </row>
    <row r="3" spans="1:7" x14ac:dyDescent="0.25">
      <c r="A3" t="s">
        <v>395</v>
      </c>
      <c r="B3" s="2" t="s">
        <v>1</v>
      </c>
      <c r="C3" t="s">
        <v>519</v>
      </c>
      <c r="D3">
        <v>20.010999999999999</v>
      </c>
      <c r="E3" t="s">
        <v>520</v>
      </c>
      <c r="F3" t="s">
        <v>1</v>
      </c>
      <c r="G3" t="str">
        <f t="shared" ref="G3:G66" si="0">+B3</f>
        <v>AGUACHICA</v>
      </c>
    </row>
    <row r="4" spans="1:7" x14ac:dyDescent="0.25">
      <c r="A4" t="s">
        <v>114</v>
      </c>
      <c r="B4" s="2" t="s">
        <v>2</v>
      </c>
      <c r="C4" t="s">
        <v>426</v>
      </c>
      <c r="D4">
        <v>68.013000000000005</v>
      </c>
      <c r="E4" t="s">
        <v>430</v>
      </c>
      <c r="F4" t="s">
        <v>2</v>
      </c>
      <c r="G4" t="str">
        <f t="shared" si="0"/>
        <v>AGUADA</v>
      </c>
    </row>
    <row r="5" spans="1:7" x14ac:dyDescent="0.25">
      <c r="A5" t="s">
        <v>114</v>
      </c>
      <c r="B5" s="2" t="s">
        <v>3</v>
      </c>
      <c r="C5" t="s">
        <v>426</v>
      </c>
      <c r="D5">
        <v>68.02</v>
      </c>
      <c r="E5" t="s">
        <v>431</v>
      </c>
      <c r="F5" t="s">
        <v>3</v>
      </c>
      <c r="G5" t="str">
        <f t="shared" si="0"/>
        <v>ALBANIA</v>
      </c>
    </row>
    <row r="6" spans="1:7" x14ac:dyDescent="0.25">
      <c r="A6" t="s">
        <v>114</v>
      </c>
      <c r="B6" s="2" t="s">
        <v>4</v>
      </c>
      <c r="C6" t="s">
        <v>426</v>
      </c>
      <c r="D6">
        <v>68.051000000000002</v>
      </c>
      <c r="E6" t="s">
        <v>432</v>
      </c>
      <c r="F6" t="s">
        <v>4</v>
      </c>
      <c r="G6" t="str">
        <f t="shared" si="0"/>
        <v>ARATOCA</v>
      </c>
    </row>
    <row r="7" spans="1:7" x14ac:dyDescent="0.25">
      <c r="A7" t="s">
        <v>114</v>
      </c>
      <c r="B7" s="2" t="s">
        <v>5</v>
      </c>
      <c r="C7" t="s">
        <v>426</v>
      </c>
      <c r="D7">
        <v>68.076999999999998</v>
      </c>
      <c r="E7" t="s">
        <v>433</v>
      </c>
      <c r="F7" t="s">
        <v>5</v>
      </c>
      <c r="G7" t="str">
        <f t="shared" si="0"/>
        <v>BARBOSA</v>
      </c>
    </row>
    <row r="8" spans="1:7" x14ac:dyDescent="0.25">
      <c r="A8" t="s">
        <v>114</v>
      </c>
      <c r="B8" s="2" t="s">
        <v>6</v>
      </c>
      <c r="C8" t="s">
        <v>426</v>
      </c>
      <c r="D8">
        <v>68.078999999999994</v>
      </c>
      <c r="E8" t="s">
        <v>434</v>
      </c>
      <c r="F8" t="s">
        <v>6</v>
      </c>
      <c r="G8" t="str">
        <f t="shared" si="0"/>
        <v>BARICHARA</v>
      </c>
    </row>
    <row r="9" spans="1:7" x14ac:dyDescent="0.25">
      <c r="A9" t="s">
        <v>114</v>
      </c>
      <c r="B9" s="2" t="s">
        <v>86</v>
      </c>
      <c r="C9" t="s">
        <v>426</v>
      </c>
      <c r="D9">
        <v>68.081000000000003</v>
      </c>
      <c r="E9" t="s">
        <v>435</v>
      </c>
      <c r="F9" t="s">
        <v>86</v>
      </c>
      <c r="G9" t="str">
        <f t="shared" si="0"/>
        <v>BARRANCABERMEJA</v>
      </c>
    </row>
    <row r="10" spans="1:7" x14ac:dyDescent="0.25">
      <c r="A10" t="s">
        <v>114</v>
      </c>
      <c r="B10" s="2" t="s">
        <v>7</v>
      </c>
      <c r="C10" t="s">
        <v>426</v>
      </c>
      <c r="D10">
        <v>68.091999999999999</v>
      </c>
      <c r="E10" t="s">
        <v>436</v>
      </c>
      <c r="F10" t="s">
        <v>7</v>
      </c>
      <c r="G10" t="str">
        <f t="shared" si="0"/>
        <v>BETULIA</v>
      </c>
    </row>
    <row r="11" spans="1:7" x14ac:dyDescent="0.25">
      <c r="A11" t="s">
        <v>114</v>
      </c>
      <c r="B11" s="2" t="s">
        <v>8</v>
      </c>
      <c r="C11" t="s">
        <v>426</v>
      </c>
      <c r="D11">
        <v>68.100999999999999</v>
      </c>
      <c r="E11" t="s">
        <v>437</v>
      </c>
      <c r="F11" t="s">
        <v>149</v>
      </c>
      <c r="G11" t="str">
        <f t="shared" si="0"/>
        <v>BOLIVAR</v>
      </c>
    </row>
    <row r="12" spans="1:7" x14ac:dyDescent="0.25">
      <c r="A12" t="s">
        <v>114</v>
      </c>
      <c r="B12" s="2" t="s">
        <v>9</v>
      </c>
      <c r="C12" t="s">
        <v>426</v>
      </c>
      <c r="D12">
        <v>68.001000000000005</v>
      </c>
      <c r="E12" t="s">
        <v>429</v>
      </c>
      <c r="F12" t="s">
        <v>9</v>
      </c>
      <c r="G12" t="str">
        <f t="shared" si="0"/>
        <v>BUCARAMANGA</v>
      </c>
    </row>
    <row r="13" spans="1:7" x14ac:dyDescent="0.25">
      <c r="A13" t="s">
        <v>114</v>
      </c>
      <c r="B13" s="2" t="s">
        <v>10</v>
      </c>
      <c r="C13" t="s">
        <v>426</v>
      </c>
      <c r="D13">
        <v>68.120999999999995</v>
      </c>
      <c r="E13" t="s">
        <v>438</v>
      </c>
      <c r="F13" t="s">
        <v>10</v>
      </c>
      <c r="G13" t="str">
        <f t="shared" si="0"/>
        <v>CABRERA</v>
      </c>
    </row>
    <row r="14" spans="1:7" x14ac:dyDescent="0.25">
      <c r="A14" t="s">
        <v>537</v>
      </c>
      <c r="B14" s="2" t="s">
        <v>11</v>
      </c>
      <c r="C14" t="s">
        <v>524</v>
      </c>
      <c r="D14">
        <v>54.128</v>
      </c>
      <c r="E14" t="s">
        <v>529</v>
      </c>
      <c r="F14" t="s">
        <v>539</v>
      </c>
      <c r="G14" t="str">
        <f t="shared" si="0"/>
        <v>CACHIRA</v>
      </c>
    </row>
    <row r="15" spans="1:7" x14ac:dyDescent="0.25">
      <c r="A15" t="s">
        <v>114</v>
      </c>
      <c r="B15" s="2" t="s">
        <v>12</v>
      </c>
      <c r="C15" t="s">
        <v>426</v>
      </c>
      <c r="D15">
        <v>68.132000000000005</v>
      </c>
      <c r="E15" t="s">
        <v>439</v>
      </c>
      <c r="F15" t="s">
        <v>12</v>
      </c>
      <c r="G15" t="str">
        <f t="shared" si="0"/>
        <v>CALIFORNIA</v>
      </c>
    </row>
    <row r="16" spans="1:7" x14ac:dyDescent="0.25">
      <c r="A16" t="s">
        <v>570</v>
      </c>
      <c r="B16" s="2" t="s">
        <v>87</v>
      </c>
      <c r="C16" t="s">
        <v>437</v>
      </c>
      <c r="D16">
        <v>13.16</v>
      </c>
      <c r="E16" t="s">
        <v>514</v>
      </c>
      <c r="F16" t="s">
        <v>87</v>
      </c>
      <c r="G16" t="str">
        <f t="shared" si="0"/>
        <v>CANTAGALLO</v>
      </c>
    </row>
    <row r="17" spans="1:7" x14ac:dyDescent="0.25">
      <c r="A17" t="s">
        <v>114</v>
      </c>
      <c r="B17" s="2" t="s">
        <v>13</v>
      </c>
      <c r="C17" t="s">
        <v>426</v>
      </c>
      <c r="D17">
        <v>68.147000000000006</v>
      </c>
      <c r="E17" t="s">
        <v>512</v>
      </c>
      <c r="F17" t="s">
        <v>13</v>
      </c>
      <c r="G17" t="str">
        <f t="shared" si="0"/>
        <v>CAPITANEJO</v>
      </c>
    </row>
    <row r="18" spans="1:7" x14ac:dyDescent="0.25">
      <c r="A18" t="s">
        <v>114</v>
      </c>
      <c r="B18" s="2" t="s">
        <v>14</v>
      </c>
      <c r="C18" t="s">
        <v>426</v>
      </c>
      <c r="D18">
        <v>68.152000000000001</v>
      </c>
      <c r="E18" t="s">
        <v>440</v>
      </c>
      <c r="F18" t="s">
        <v>150</v>
      </c>
      <c r="G18" t="str">
        <f t="shared" si="0"/>
        <v>CARCASI</v>
      </c>
    </row>
    <row r="19" spans="1:7" x14ac:dyDescent="0.25">
      <c r="A19" t="s">
        <v>114</v>
      </c>
      <c r="B19" s="2" t="s">
        <v>15</v>
      </c>
      <c r="C19" t="s">
        <v>426</v>
      </c>
      <c r="D19">
        <v>68.16</v>
      </c>
      <c r="E19" t="s">
        <v>441</v>
      </c>
      <c r="F19" t="s">
        <v>135</v>
      </c>
      <c r="G19" t="str">
        <f t="shared" si="0"/>
        <v>CEPITA</v>
      </c>
    </row>
    <row r="20" spans="1:7" x14ac:dyDescent="0.25">
      <c r="A20" t="s">
        <v>114</v>
      </c>
      <c r="B20" s="2" t="s">
        <v>16</v>
      </c>
      <c r="C20" t="s">
        <v>426</v>
      </c>
      <c r="D20">
        <v>68.162000000000006</v>
      </c>
      <c r="E20" t="s">
        <v>442</v>
      </c>
      <c r="F20" t="s">
        <v>16</v>
      </c>
      <c r="G20" t="str">
        <f t="shared" si="0"/>
        <v>CERRITO</v>
      </c>
    </row>
    <row r="21" spans="1:7" x14ac:dyDescent="0.25">
      <c r="A21" t="s">
        <v>114</v>
      </c>
      <c r="B21" s="2" t="s">
        <v>17</v>
      </c>
      <c r="C21" t="s">
        <v>426</v>
      </c>
      <c r="D21">
        <v>68.167000000000002</v>
      </c>
      <c r="E21" t="s">
        <v>443</v>
      </c>
      <c r="F21" t="s">
        <v>189</v>
      </c>
      <c r="G21" t="str">
        <f t="shared" si="0"/>
        <v>CHARALA</v>
      </c>
    </row>
    <row r="22" spans="1:7" x14ac:dyDescent="0.25">
      <c r="A22" t="s">
        <v>114</v>
      </c>
      <c r="B22" s="2" t="s">
        <v>18</v>
      </c>
      <c r="C22" t="s">
        <v>426</v>
      </c>
      <c r="D22">
        <v>68.168999999999997</v>
      </c>
      <c r="E22" t="s">
        <v>444</v>
      </c>
      <c r="F22" t="s">
        <v>18</v>
      </c>
      <c r="G22" t="str">
        <f t="shared" si="0"/>
        <v>CHARTA</v>
      </c>
    </row>
    <row r="23" spans="1:7" x14ac:dyDescent="0.25">
      <c r="A23" t="s">
        <v>114</v>
      </c>
      <c r="B23" s="2" t="s">
        <v>19</v>
      </c>
      <c r="C23" t="s">
        <v>426</v>
      </c>
      <c r="D23">
        <v>68.176000000000002</v>
      </c>
      <c r="E23" t="s">
        <v>511</v>
      </c>
      <c r="F23" t="s">
        <v>19</v>
      </c>
      <c r="G23" t="str">
        <f t="shared" si="0"/>
        <v>CHIMA</v>
      </c>
    </row>
    <row r="24" spans="1:7" x14ac:dyDescent="0.25">
      <c r="A24" t="s">
        <v>114</v>
      </c>
      <c r="B24" s="2" t="s">
        <v>20</v>
      </c>
      <c r="C24" t="s">
        <v>426</v>
      </c>
      <c r="D24">
        <v>68.179000000000002</v>
      </c>
      <c r="E24" t="s">
        <v>445</v>
      </c>
      <c r="F24" t="s">
        <v>211</v>
      </c>
      <c r="G24" t="str">
        <f t="shared" si="0"/>
        <v>CHIPATA</v>
      </c>
    </row>
    <row r="25" spans="1:7" x14ac:dyDescent="0.25">
      <c r="A25" t="s">
        <v>537</v>
      </c>
      <c r="B25" s="2" t="s">
        <v>534</v>
      </c>
      <c r="C25" t="s">
        <v>524</v>
      </c>
      <c r="D25">
        <v>54.173999999999999</v>
      </c>
      <c r="E25" t="s">
        <v>527</v>
      </c>
      <c r="F25" t="s">
        <v>541</v>
      </c>
      <c r="G25" t="str">
        <f t="shared" si="0"/>
        <v>CHITAGA</v>
      </c>
    </row>
    <row r="26" spans="1:7" x14ac:dyDescent="0.25">
      <c r="A26" t="s">
        <v>114</v>
      </c>
      <c r="B26" t="s">
        <v>88</v>
      </c>
      <c r="C26" t="s">
        <v>426</v>
      </c>
      <c r="D26">
        <v>68.19</v>
      </c>
      <c r="E26" t="s">
        <v>446</v>
      </c>
      <c r="F26" t="s">
        <v>88</v>
      </c>
      <c r="G26" t="str">
        <f t="shared" si="0"/>
        <v>CIMITARRA</v>
      </c>
    </row>
    <row r="27" spans="1:7" x14ac:dyDescent="0.25">
      <c r="A27" t="s">
        <v>114</v>
      </c>
      <c r="B27" t="s">
        <v>21</v>
      </c>
      <c r="C27" t="s">
        <v>426</v>
      </c>
      <c r="D27">
        <v>68.206999999999994</v>
      </c>
      <c r="E27" t="s">
        <v>447</v>
      </c>
      <c r="F27" t="s">
        <v>160</v>
      </c>
      <c r="G27" t="str">
        <f t="shared" si="0"/>
        <v>CONCEPCION</v>
      </c>
    </row>
    <row r="28" spans="1:7" x14ac:dyDescent="0.25">
      <c r="A28" t="s">
        <v>114</v>
      </c>
      <c r="B28" t="s">
        <v>22</v>
      </c>
      <c r="C28" t="s">
        <v>426</v>
      </c>
      <c r="D28">
        <v>68.209000000000003</v>
      </c>
      <c r="E28" t="s">
        <v>448</v>
      </c>
      <c r="F28" t="s">
        <v>22</v>
      </c>
      <c r="G28" t="str">
        <f t="shared" si="0"/>
        <v>CONFINES</v>
      </c>
    </row>
    <row r="29" spans="1:7" x14ac:dyDescent="0.25">
      <c r="A29" t="s">
        <v>114</v>
      </c>
      <c r="B29" t="s">
        <v>23</v>
      </c>
      <c r="C29" t="s">
        <v>426</v>
      </c>
      <c r="D29">
        <v>68.210999999999999</v>
      </c>
      <c r="E29" t="s">
        <v>449</v>
      </c>
      <c r="F29" t="s">
        <v>263</v>
      </c>
      <c r="G29" t="str">
        <f t="shared" si="0"/>
        <v>CONTRATACION</v>
      </c>
    </row>
    <row r="30" spans="1:7" x14ac:dyDescent="0.25">
      <c r="A30" t="s">
        <v>114</v>
      </c>
      <c r="B30" t="s">
        <v>24</v>
      </c>
      <c r="C30" t="s">
        <v>426</v>
      </c>
      <c r="D30">
        <v>68.216999999999999</v>
      </c>
      <c r="E30" t="s">
        <v>450</v>
      </c>
      <c r="F30" t="s">
        <v>24</v>
      </c>
      <c r="G30" t="str">
        <f t="shared" si="0"/>
        <v>COROMORO</v>
      </c>
    </row>
    <row r="31" spans="1:7" x14ac:dyDescent="0.25">
      <c r="A31" t="s">
        <v>114</v>
      </c>
      <c r="B31" t="s">
        <v>25</v>
      </c>
      <c r="C31" t="s">
        <v>426</v>
      </c>
      <c r="D31">
        <v>68.228999999999999</v>
      </c>
      <c r="E31" t="s">
        <v>451</v>
      </c>
      <c r="F31" t="s">
        <v>207</v>
      </c>
      <c r="G31" t="str">
        <f t="shared" si="0"/>
        <v>CURITI</v>
      </c>
    </row>
    <row r="32" spans="1:7" x14ac:dyDescent="0.25">
      <c r="A32" t="s">
        <v>114</v>
      </c>
      <c r="B32" t="s">
        <v>89</v>
      </c>
      <c r="C32" t="s">
        <v>426</v>
      </c>
      <c r="D32">
        <v>68.234999999999999</v>
      </c>
      <c r="E32" t="s">
        <v>507</v>
      </c>
      <c r="F32" t="s">
        <v>171</v>
      </c>
      <c r="G32" t="str">
        <f t="shared" si="0"/>
        <v>EL CARMEN DE CHUCURI</v>
      </c>
    </row>
    <row r="33" spans="1:7" x14ac:dyDescent="0.25">
      <c r="A33" t="s">
        <v>114</v>
      </c>
      <c r="B33" t="s">
        <v>26</v>
      </c>
      <c r="C33" t="s">
        <v>426</v>
      </c>
      <c r="D33">
        <v>68.245000000000005</v>
      </c>
      <c r="E33" t="s">
        <v>452</v>
      </c>
      <c r="F33" t="s">
        <v>26</v>
      </c>
      <c r="G33" t="str">
        <f t="shared" si="0"/>
        <v>EL GUACAMAYO</v>
      </c>
    </row>
    <row r="34" spans="1:7" x14ac:dyDescent="0.25">
      <c r="A34" t="s">
        <v>114</v>
      </c>
      <c r="B34" t="s">
        <v>533</v>
      </c>
      <c r="C34" t="s">
        <v>426</v>
      </c>
      <c r="D34">
        <v>68.25</v>
      </c>
      <c r="E34" t="s">
        <v>513</v>
      </c>
      <c r="F34" t="s">
        <v>163</v>
      </c>
      <c r="G34" t="str">
        <f t="shared" si="0"/>
        <v>EL PEÑON</v>
      </c>
    </row>
    <row r="35" spans="1:7" x14ac:dyDescent="0.25">
      <c r="A35" t="s">
        <v>114</v>
      </c>
      <c r="B35" t="s">
        <v>27</v>
      </c>
      <c r="C35" t="s">
        <v>426</v>
      </c>
      <c r="D35">
        <v>68.254999999999995</v>
      </c>
      <c r="E35" t="s">
        <v>453</v>
      </c>
      <c r="F35" t="s">
        <v>134</v>
      </c>
      <c r="G35" t="str">
        <f t="shared" si="0"/>
        <v>EL PLAYON</v>
      </c>
    </row>
    <row r="36" spans="1:7" x14ac:dyDescent="0.25">
      <c r="A36" t="s">
        <v>114</v>
      </c>
      <c r="B36" t="s">
        <v>28</v>
      </c>
      <c r="C36" t="s">
        <v>426</v>
      </c>
      <c r="D36">
        <v>68.263999999999996</v>
      </c>
      <c r="E36" t="s">
        <v>454</v>
      </c>
      <c r="F36" t="s">
        <v>28</v>
      </c>
      <c r="G36" t="str">
        <f t="shared" si="0"/>
        <v>ENCINO</v>
      </c>
    </row>
    <row r="37" spans="1:7" x14ac:dyDescent="0.25">
      <c r="A37" t="s">
        <v>114</v>
      </c>
      <c r="B37" t="s">
        <v>29</v>
      </c>
      <c r="C37" t="s">
        <v>426</v>
      </c>
      <c r="D37">
        <v>68.266000000000005</v>
      </c>
      <c r="E37" t="s">
        <v>455</v>
      </c>
      <c r="F37" t="s">
        <v>29</v>
      </c>
      <c r="G37" t="str">
        <f t="shared" si="0"/>
        <v>ENCISO</v>
      </c>
    </row>
    <row r="38" spans="1:7" x14ac:dyDescent="0.25">
      <c r="A38" t="s">
        <v>114</v>
      </c>
      <c r="B38" t="s">
        <v>30</v>
      </c>
      <c r="C38" t="s">
        <v>426</v>
      </c>
      <c r="D38">
        <v>68.271000000000001</v>
      </c>
      <c r="E38" t="s">
        <v>456</v>
      </c>
      <c r="F38" t="s">
        <v>228</v>
      </c>
      <c r="G38" t="str">
        <f t="shared" si="0"/>
        <v>FLORIAN</v>
      </c>
    </row>
    <row r="39" spans="1:7" x14ac:dyDescent="0.25">
      <c r="A39" t="s">
        <v>114</v>
      </c>
      <c r="B39" t="s">
        <v>31</v>
      </c>
      <c r="C39" t="s">
        <v>426</v>
      </c>
      <c r="D39">
        <v>68.275999999999996</v>
      </c>
      <c r="E39" t="s">
        <v>457</v>
      </c>
      <c r="F39" t="s">
        <v>31</v>
      </c>
      <c r="G39" t="str">
        <f t="shared" si="0"/>
        <v>FLORIDABLANCA</v>
      </c>
    </row>
    <row r="40" spans="1:7" x14ac:dyDescent="0.25">
      <c r="A40" t="s">
        <v>114</v>
      </c>
      <c r="B40" t="s">
        <v>39</v>
      </c>
      <c r="C40" t="s">
        <v>426</v>
      </c>
      <c r="D40">
        <v>68.326999999999998</v>
      </c>
      <c r="E40" t="s">
        <v>465</v>
      </c>
      <c r="F40" t="s">
        <v>277</v>
      </c>
      <c r="G40" t="str">
        <f t="shared" si="0"/>
        <v>GUEPSA</v>
      </c>
    </row>
    <row r="41" spans="1:7" x14ac:dyDescent="0.25">
      <c r="A41" t="s">
        <v>114</v>
      </c>
      <c r="B41" t="s">
        <v>32</v>
      </c>
      <c r="C41" t="s">
        <v>426</v>
      </c>
      <c r="D41">
        <v>68.296000000000006</v>
      </c>
      <c r="E41" t="s">
        <v>458</v>
      </c>
      <c r="F41" t="s">
        <v>152</v>
      </c>
      <c r="G41" t="str">
        <f t="shared" si="0"/>
        <v>GALAN</v>
      </c>
    </row>
    <row r="42" spans="1:7" x14ac:dyDescent="0.25">
      <c r="A42" t="s">
        <v>114</v>
      </c>
      <c r="B42" t="s">
        <v>33</v>
      </c>
      <c r="C42" t="s">
        <v>426</v>
      </c>
      <c r="D42">
        <v>68.298000000000002</v>
      </c>
      <c r="E42" t="s">
        <v>459</v>
      </c>
      <c r="F42" t="s">
        <v>33</v>
      </c>
      <c r="G42" t="str">
        <f t="shared" si="0"/>
        <v>GAMBITA</v>
      </c>
    </row>
    <row r="43" spans="1:7" x14ac:dyDescent="0.25">
      <c r="A43" t="s">
        <v>114</v>
      </c>
      <c r="B43" t="s">
        <v>34</v>
      </c>
      <c r="C43" t="s">
        <v>426</v>
      </c>
      <c r="D43">
        <v>68.307000000000002</v>
      </c>
      <c r="E43" t="s">
        <v>460</v>
      </c>
      <c r="F43" t="s">
        <v>122</v>
      </c>
      <c r="G43" t="str">
        <f t="shared" si="0"/>
        <v>GIRON</v>
      </c>
    </row>
    <row r="44" spans="1:7" x14ac:dyDescent="0.25">
      <c r="A44" t="s">
        <v>114</v>
      </c>
      <c r="B44" t="s">
        <v>35</v>
      </c>
      <c r="C44" t="s">
        <v>426</v>
      </c>
      <c r="D44">
        <v>68.317999999999998</v>
      </c>
      <c r="E44" t="s">
        <v>461</v>
      </c>
      <c r="F44" t="s">
        <v>35</v>
      </c>
      <c r="G44" t="str">
        <f t="shared" si="0"/>
        <v>GUACA</v>
      </c>
    </row>
    <row r="45" spans="1:7" x14ac:dyDescent="0.25">
      <c r="A45" t="s">
        <v>114</v>
      </c>
      <c r="B45" t="s">
        <v>36</v>
      </c>
      <c r="C45" t="s">
        <v>426</v>
      </c>
      <c r="D45">
        <v>68.319999999999993</v>
      </c>
      <c r="E45" t="s">
        <v>462</v>
      </c>
      <c r="F45" t="s">
        <v>36</v>
      </c>
      <c r="G45" t="str">
        <f t="shared" si="0"/>
        <v>GUADALUPE</v>
      </c>
    </row>
    <row r="46" spans="1:7" x14ac:dyDescent="0.25">
      <c r="A46" t="s">
        <v>114</v>
      </c>
      <c r="B46" t="s">
        <v>37</v>
      </c>
      <c r="C46" t="s">
        <v>426</v>
      </c>
      <c r="D46">
        <v>68.322000000000003</v>
      </c>
      <c r="E46" t="s">
        <v>463</v>
      </c>
      <c r="F46" t="s">
        <v>176</v>
      </c>
      <c r="G46" t="str">
        <f t="shared" si="0"/>
        <v>GUAPOTA</v>
      </c>
    </row>
    <row r="47" spans="1:7" x14ac:dyDescent="0.25">
      <c r="A47" t="s">
        <v>114</v>
      </c>
      <c r="B47" t="s">
        <v>38</v>
      </c>
      <c r="C47" t="s">
        <v>426</v>
      </c>
      <c r="D47">
        <v>68.323999999999998</v>
      </c>
      <c r="E47" t="s">
        <v>464</v>
      </c>
      <c r="F47" t="s">
        <v>175</v>
      </c>
      <c r="G47" t="str">
        <f t="shared" si="0"/>
        <v>GUAVATA</v>
      </c>
    </row>
    <row r="48" spans="1:7" x14ac:dyDescent="0.25">
      <c r="A48" t="s">
        <v>114</v>
      </c>
      <c r="B48" t="s">
        <v>40</v>
      </c>
      <c r="C48" t="s">
        <v>426</v>
      </c>
      <c r="D48">
        <v>68.343999999999994</v>
      </c>
      <c r="E48" t="s">
        <v>510</v>
      </c>
      <c r="F48" t="s">
        <v>40</v>
      </c>
      <c r="G48" t="str">
        <f t="shared" si="0"/>
        <v>HATO</v>
      </c>
    </row>
    <row r="49" spans="1:7" x14ac:dyDescent="0.25">
      <c r="A49" t="s">
        <v>114</v>
      </c>
      <c r="B49" s="2" t="s">
        <v>41</v>
      </c>
      <c r="C49" t="s">
        <v>426</v>
      </c>
      <c r="D49">
        <v>68.367999999999995</v>
      </c>
      <c r="E49" t="s">
        <v>466</v>
      </c>
      <c r="F49" t="s">
        <v>197</v>
      </c>
      <c r="G49" t="str">
        <f t="shared" si="0"/>
        <v>JESUS MARIA</v>
      </c>
    </row>
    <row r="50" spans="1:7" x14ac:dyDescent="0.25">
      <c r="A50" t="s">
        <v>114</v>
      </c>
      <c r="B50" s="2" t="s">
        <v>42</v>
      </c>
      <c r="C50" t="s">
        <v>426</v>
      </c>
      <c r="D50">
        <v>68.37</v>
      </c>
      <c r="E50" t="s">
        <v>467</v>
      </c>
      <c r="F50" t="s">
        <v>155</v>
      </c>
      <c r="G50" t="str">
        <f t="shared" si="0"/>
        <v>JORDAN SUBE</v>
      </c>
    </row>
    <row r="51" spans="1:7" x14ac:dyDescent="0.25">
      <c r="A51" t="s">
        <v>114</v>
      </c>
      <c r="B51" s="2" t="s">
        <v>43</v>
      </c>
      <c r="C51" t="s">
        <v>426</v>
      </c>
      <c r="D51">
        <v>68.376999999999995</v>
      </c>
      <c r="E51" t="s">
        <v>468</v>
      </c>
      <c r="F51" t="s">
        <v>43</v>
      </c>
      <c r="G51" t="str">
        <f t="shared" si="0"/>
        <v>LA BELLEZA</v>
      </c>
    </row>
    <row r="52" spans="1:7" x14ac:dyDescent="0.25">
      <c r="A52" t="s">
        <v>537</v>
      </c>
      <c r="B52" s="2" t="s">
        <v>44</v>
      </c>
      <c r="C52" t="s">
        <v>524</v>
      </c>
      <c r="D52">
        <v>54.384999999999998</v>
      </c>
      <c r="E52" t="s">
        <v>526</v>
      </c>
      <c r="F52" t="s">
        <v>44</v>
      </c>
      <c r="G52" t="str">
        <f t="shared" si="0"/>
        <v>LA ESPERANZA</v>
      </c>
    </row>
    <row r="53" spans="1:7" x14ac:dyDescent="0.25">
      <c r="A53" t="s">
        <v>114</v>
      </c>
      <c r="B53" s="2" t="s">
        <v>45</v>
      </c>
      <c r="C53" t="s">
        <v>426</v>
      </c>
      <c r="D53">
        <v>68.397000000000006</v>
      </c>
      <c r="E53" t="s">
        <v>470</v>
      </c>
      <c r="F53" t="s">
        <v>45</v>
      </c>
      <c r="G53" t="str">
        <f t="shared" si="0"/>
        <v>LA PAZ</v>
      </c>
    </row>
    <row r="54" spans="1:7" x14ac:dyDescent="0.25">
      <c r="A54" t="s">
        <v>114</v>
      </c>
      <c r="B54" s="2" t="s">
        <v>90</v>
      </c>
      <c r="C54" t="s">
        <v>426</v>
      </c>
      <c r="D54">
        <v>68.385000000000005</v>
      </c>
      <c r="E54" t="s">
        <v>469</v>
      </c>
      <c r="F54" t="s">
        <v>138</v>
      </c>
      <c r="G54" t="str">
        <f t="shared" si="0"/>
        <v>LANDAZURI</v>
      </c>
    </row>
    <row r="55" spans="1:7" x14ac:dyDescent="0.25">
      <c r="A55" t="s">
        <v>114</v>
      </c>
      <c r="B55" s="2" t="s">
        <v>47</v>
      </c>
      <c r="C55" t="s">
        <v>426</v>
      </c>
      <c r="D55">
        <v>68.406000000000006</v>
      </c>
      <c r="E55" t="s">
        <v>471</v>
      </c>
      <c r="F55" t="s">
        <v>47</v>
      </c>
      <c r="G55" t="str">
        <f t="shared" si="0"/>
        <v>LEBRIJA</v>
      </c>
    </row>
    <row r="56" spans="1:7" x14ac:dyDescent="0.25">
      <c r="A56" t="s">
        <v>114</v>
      </c>
      <c r="B56" s="2" t="s">
        <v>48</v>
      </c>
      <c r="C56" t="s">
        <v>426</v>
      </c>
      <c r="D56">
        <v>68.418000000000006</v>
      </c>
      <c r="E56" t="s">
        <v>472</v>
      </c>
      <c r="F56" t="s">
        <v>48</v>
      </c>
      <c r="G56" t="str">
        <f t="shared" si="0"/>
        <v>LOS SANTOS</v>
      </c>
    </row>
    <row r="57" spans="1:7" x14ac:dyDescent="0.25">
      <c r="A57" t="s">
        <v>114</v>
      </c>
      <c r="B57" s="2" t="s">
        <v>50</v>
      </c>
      <c r="C57" t="s">
        <v>426</v>
      </c>
      <c r="D57">
        <v>68.432000000000002</v>
      </c>
      <c r="E57" t="s">
        <v>474</v>
      </c>
      <c r="F57" t="s">
        <v>283</v>
      </c>
      <c r="G57" t="str">
        <f t="shared" si="0"/>
        <v>MALAGA</v>
      </c>
    </row>
    <row r="58" spans="1:7" x14ac:dyDescent="0.25">
      <c r="A58" t="s">
        <v>114</v>
      </c>
      <c r="B58" s="2" t="s">
        <v>49</v>
      </c>
      <c r="C58" t="s">
        <v>426</v>
      </c>
      <c r="D58">
        <v>68.424999999999997</v>
      </c>
      <c r="E58" t="s">
        <v>473</v>
      </c>
      <c r="F58" t="s">
        <v>49</v>
      </c>
      <c r="G58" t="str">
        <f t="shared" si="0"/>
        <v>MACARAVITA</v>
      </c>
    </row>
    <row r="59" spans="1:7" x14ac:dyDescent="0.25">
      <c r="A59" t="s">
        <v>114</v>
      </c>
      <c r="B59" s="2" t="s">
        <v>51</v>
      </c>
      <c r="C59" t="s">
        <v>426</v>
      </c>
      <c r="D59">
        <v>68.444000000000003</v>
      </c>
      <c r="E59" t="s">
        <v>475</v>
      </c>
      <c r="F59" t="s">
        <v>51</v>
      </c>
      <c r="G59" t="str">
        <f t="shared" si="0"/>
        <v>MATANZA</v>
      </c>
    </row>
    <row r="60" spans="1:7" x14ac:dyDescent="0.25">
      <c r="A60" t="s">
        <v>114</v>
      </c>
      <c r="B60" s="2" t="s">
        <v>52</v>
      </c>
      <c r="C60" t="s">
        <v>426</v>
      </c>
      <c r="D60">
        <v>68.463999999999999</v>
      </c>
      <c r="E60" t="s">
        <v>476</v>
      </c>
      <c r="F60" t="s">
        <v>52</v>
      </c>
      <c r="G60" t="str">
        <f t="shared" si="0"/>
        <v>MOGOTES</v>
      </c>
    </row>
    <row r="61" spans="1:7" x14ac:dyDescent="0.25">
      <c r="A61" t="s">
        <v>114</v>
      </c>
      <c r="B61" s="2" t="s">
        <v>53</v>
      </c>
      <c r="C61" t="s">
        <v>426</v>
      </c>
      <c r="D61">
        <v>68.468000000000004</v>
      </c>
      <c r="E61" t="s">
        <v>477</v>
      </c>
      <c r="F61" t="s">
        <v>53</v>
      </c>
      <c r="G61" t="str">
        <f t="shared" si="0"/>
        <v>MOLAGAVITA</v>
      </c>
    </row>
    <row r="62" spans="1:7" x14ac:dyDescent="0.25">
      <c r="A62" t="s">
        <v>114</v>
      </c>
      <c r="B62" s="2" t="s">
        <v>54</v>
      </c>
      <c r="C62" t="s">
        <v>426</v>
      </c>
      <c r="D62">
        <v>68.498000000000005</v>
      </c>
      <c r="E62" t="s">
        <v>478</v>
      </c>
      <c r="F62" t="s">
        <v>54</v>
      </c>
      <c r="G62" t="str">
        <f t="shared" si="0"/>
        <v>OCAMONTE</v>
      </c>
    </row>
    <row r="63" spans="1:7" x14ac:dyDescent="0.25">
      <c r="A63" t="s">
        <v>114</v>
      </c>
      <c r="B63" s="2" t="s">
        <v>55</v>
      </c>
      <c r="C63" t="s">
        <v>426</v>
      </c>
      <c r="D63">
        <v>68.5</v>
      </c>
      <c r="E63" t="s">
        <v>479</v>
      </c>
      <c r="F63" t="s">
        <v>55</v>
      </c>
      <c r="G63" t="str">
        <f t="shared" si="0"/>
        <v>OIBA</v>
      </c>
    </row>
    <row r="64" spans="1:7" x14ac:dyDescent="0.25">
      <c r="A64" t="s">
        <v>114</v>
      </c>
      <c r="B64" s="2" t="s">
        <v>56</v>
      </c>
      <c r="C64" t="s">
        <v>426</v>
      </c>
      <c r="D64">
        <v>68.501999999999995</v>
      </c>
      <c r="E64" t="s">
        <v>480</v>
      </c>
      <c r="F64" t="s">
        <v>56</v>
      </c>
      <c r="G64" t="str">
        <f t="shared" si="0"/>
        <v>ONZAGA</v>
      </c>
    </row>
    <row r="65" spans="1:7" x14ac:dyDescent="0.25">
      <c r="A65" t="s">
        <v>114</v>
      </c>
      <c r="B65" s="2" t="s">
        <v>59</v>
      </c>
      <c r="C65" t="s">
        <v>426</v>
      </c>
      <c r="D65">
        <v>68.533000000000001</v>
      </c>
      <c r="E65" t="s">
        <v>482</v>
      </c>
      <c r="F65" t="s">
        <v>170</v>
      </c>
      <c r="G65" t="str">
        <f t="shared" si="0"/>
        <v>PARAMO</v>
      </c>
    </row>
    <row r="66" spans="1:7" x14ac:dyDescent="0.25">
      <c r="A66" t="s">
        <v>114</v>
      </c>
      <c r="B66" s="2" t="s">
        <v>57</v>
      </c>
      <c r="C66" t="s">
        <v>426</v>
      </c>
      <c r="D66">
        <v>68.522000000000006</v>
      </c>
      <c r="E66" t="s">
        <v>481</v>
      </c>
      <c r="F66" t="s">
        <v>57</v>
      </c>
      <c r="G66" t="str">
        <f t="shared" si="0"/>
        <v>PALMAR</v>
      </c>
    </row>
    <row r="67" spans="1:7" x14ac:dyDescent="0.25">
      <c r="A67" t="s">
        <v>114</v>
      </c>
      <c r="B67" s="2" t="s">
        <v>58</v>
      </c>
      <c r="C67" t="s">
        <v>426</v>
      </c>
      <c r="D67">
        <v>68.524000000000001</v>
      </c>
      <c r="E67" t="s">
        <v>502</v>
      </c>
      <c r="F67" t="s">
        <v>58</v>
      </c>
      <c r="G67" t="str">
        <f t="shared" ref="G67:G102" si="1">+B67</f>
        <v>PALMAS DEL SOCORRO</v>
      </c>
    </row>
    <row r="68" spans="1:7" x14ac:dyDescent="0.25">
      <c r="A68" t="s">
        <v>569</v>
      </c>
      <c r="B68" s="2" t="s">
        <v>96</v>
      </c>
      <c r="C68" t="s">
        <v>516</v>
      </c>
      <c r="D68">
        <v>15.531000000000001</v>
      </c>
      <c r="E68" t="s">
        <v>517</v>
      </c>
      <c r="F68" t="s">
        <v>96</v>
      </c>
      <c r="G68" t="str">
        <f t="shared" si="1"/>
        <v>PAUNA</v>
      </c>
    </row>
    <row r="69" spans="1:7" x14ac:dyDescent="0.25">
      <c r="A69" t="s">
        <v>114</v>
      </c>
      <c r="B69" s="2" t="s">
        <v>60</v>
      </c>
      <c r="C69" t="s">
        <v>426</v>
      </c>
      <c r="D69">
        <v>68.546999999999997</v>
      </c>
      <c r="E69" t="s">
        <v>483</v>
      </c>
      <c r="F69" t="s">
        <v>60</v>
      </c>
      <c r="G69" t="str">
        <f t="shared" si="1"/>
        <v>PIEDECUESTA</v>
      </c>
    </row>
    <row r="70" spans="1:7" x14ac:dyDescent="0.25">
      <c r="A70" t="s">
        <v>114</v>
      </c>
      <c r="B70" s="2" t="s">
        <v>61</v>
      </c>
      <c r="C70" t="s">
        <v>426</v>
      </c>
      <c r="D70">
        <v>68.549000000000007</v>
      </c>
      <c r="E70" t="s">
        <v>484</v>
      </c>
      <c r="F70" t="s">
        <v>61</v>
      </c>
      <c r="G70" t="str">
        <f t="shared" si="1"/>
        <v>PINCHOTE</v>
      </c>
    </row>
    <row r="71" spans="1:7" x14ac:dyDescent="0.25">
      <c r="A71" t="s">
        <v>114</v>
      </c>
      <c r="B71" s="2" t="s">
        <v>62</v>
      </c>
      <c r="C71" t="s">
        <v>426</v>
      </c>
      <c r="D71">
        <v>68.572000000000003</v>
      </c>
      <c r="E71" t="s">
        <v>485</v>
      </c>
      <c r="F71" t="s">
        <v>62</v>
      </c>
      <c r="G71" t="str">
        <f t="shared" si="1"/>
        <v>PUENTE NACIONAL</v>
      </c>
    </row>
    <row r="72" spans="1:7" x14ac:dyDescent="0.25">
      <c r="A72" t="s">
        <v>114</v>
      </c>
      <c r="B72" s="2" t="s">
        <v>91</v>
      </c>
      <c r="C72" t="s">
        <v>426</v>
      </c>
      <c r="D72">
        <v>68.572999999999993</v>
      </c>
      <c r="E72" t="s">
        <v>428</v>
      </c>
      <c r="F72" t="s">
        <v>91</v>
      </c>
      <c r="G72" t="str">
        <f t="shared" si="1"/>
        <v>PUERTO PARRA</v>
      </c>
    </row>
    <row r="73" spans="1:7" x14ac:dyDescent="0.25">
      <c r="A73" t="s">
        <v>114</v>
      </c>
      <c r="B73" s="2" t="s">
        <v>92</v>
      </c>
      <c r="C73" t="s">
        <v>426</v>
      </c>
      <c r="D73">
        <v>68.575000000000003</v>
      </c>
      <c r="E73" t="s">
        <v>427</v>
      </c>
      <c r="F73" t="s">
        <v>92</v>
      </c>
      <c r="G73" t="str">
        <f t="shared" si="1"/>
        <v>PUERTO WILCHES</v>
      </c>
    </row>
    <row r="74" spans="1:7" x14ac:dyDescent="0.25">
      <c r="A74" t="s">
        <v>395</v>
      </c>
      <c r="B74" s="2" t="s">
        <v>63</v>
      </c>
      <c r="C74" t="s">
        <v>519</v>
      </c>
      <c r="D74">
        <v>20.614000000000001</v>
      </c>
      <c r="E74" t="s">
        <v>523</v>
      </c>
      <c r="F74" t="s">
        <v>400</v>
      </c>
      <c r="G74" t="str">
        <f t="shared" si="1"/>
        <v>RIO DE ORO</v>
      </c>
    </row>
    <row r="75" spans="1:7" x14ac:dyDescent="0.25">
      <c r="A75" t="s">
        <v>114</v>
      </c>
      <c r="B75" s="2" t="s">
        <v>64</v>
      </c>
      <c r="C75" t="s">
        <v>426</v>
      </c>
      <c r="D75">
        <v>68.614999999999995</v>
      </c>
      <c r="E75" t="s">
        <v>486</v>
      </c>
      <c r="F75" t="s">
        <v>64</v>
      </c>
      <c r="G75" t="str">
        <f t="shared" si="1"/>
        <v>RIONEGRO</v>
      </c>
    </row>
    <row r="76" spans="1:7" x14ac:dyDescent="0.25">
      <c r="A76" t="s">
        <v>114</v>
      </c>
      <c r="B76" s="2" t="s">
        <v>65</v>
      </c>
      <c r="C76" t="s">
        <v>426</v>
      </c>
      <c r="D76">
        <v>68.655000000000001</v>
      </c>
      <c r="E76" t="s">
        <v>506</v>
      </c>
      <c r="F76" t="s">
        <v>65</v>
      </c>
      <c r="G76" t="str">
        <f t="shared" si="1"/>
        <v>SABANA DE TORRES</v>
      </c>
    </row>
    <row r="77" spans="1:7" x14ac:dyDescent="0.25">
      <c r="A77" t="s">
        <v>569</v>
      </c>
      <c r="B77" s="2" t="s">
        <v>97</v>
      </c>
      <c r="C77" t="s">
        <v>516</v>
      </c>
      <c r="D77">
        <v>15.632</v>
      </c>
      <c r="E77" t="s">
        <v>518</v>
      </c>
      <c r="F77" t="s">
        <v>393</v>
      </c>
      <c r="G77" t="str">
        <f t="shared" si="1"/>
        <v>SABOYÁ</v>
      </c>
    </row>
    <row r="78" spans="1:7" x14ac:dyDescent="0.25">
      <c r="A78" t="s">
        <v>395</v>
      </c>
      <c r="B78" s="2" t="s">
        <v>66</v>
      </c>
      <c r="C78" t="s">
        <v>519</v>
      </c>
      <c r="D78">
        <v>20.71</v>
      </c>
      <c r="E78" t="s">
        <v>521</v>
      </c>
      <c r="F78" t="s">
        <v>66</v>
      </c>
      <c r="G78" t="str">
        <f t="shared" si="1"/>
        <v>SAN ALBERTO</v>
      </c>
    </row>
    <row r="79" spans="1:7" x14ac:dyDescent="0.25">
      <c r="A79" t="s">
        <v>114</v>
      </c>
      <c r="B79" s="2" t="s">
        <v>67</v>
      </c>
      <c r="C79" t="s">
        <v>426</v>
      </c>
      <c r="D79">
        <v>68.668999999999997</v>
      </c>
      <c r="E79" t="s">
        <v>487</v>
      </c>
      <c r="F79" t="s">
        <v>147</v>
      </c>
      <c r="G79" t="str">
        <f t="shared" si="1"/>
        <v>SAN ANDRES</v>
      </c>
    </row>
    <row r="80" spans="1:7" x14ac:dyDescent="0.25">
      <c r="A80" t="s">
        <v>114</v>
      </c>
      <c r="B80" s="2" t="s">
        <v>68</v>
      </c>
      <c r="C80" t="s">
        <v>426</v>
      </c>
      <c r="D80">
        <v>68.673000000000002</v>
      </c>
      <c r="E80" t="s">
        <v>509</v>
      </c>
      <c r="F80" t="s">
        <v>68</v>
      </c>
      <c r="G80" t="str">
        <f t="shared" si="1"/>
        <v>SAN BENITO</v>
      </c>
    </row>
    <row r="81" spans="1:7" x14ac:dyDescent="0.25">
      <c r="A81" t="s">
        <v>114</v>
      </c>
      <c r="B81" s="2" t="s">
        <v>69</v>
      </c>
      <c r="C81" t="s">
        <v>426</v>
      </c>
      <c r="D81">
        <v>68.679000000000002</v>
      </c>
      <c r="E81" t="s">
        <v>488</v>
      </c>
      <c r="F81" t="s">
        <v>69</v>
      </c>
      <c r="G81" t="str">
        <f t="shared" si="1"/>
        <v>SAN GIL</v>
      </c>
    </row>
    <row r="82" spans="1:7" x14ac:dyDescent="0.25">
      <c r="A82" t="s">
        <v>114</v>
      </c>
      <c r="B82" s="2" t="s">
        <v>70</v>
      </c>
      <c r="C82" t="s">
        <v>426</v>
      </c>
      <c r="D82">
        <v>68.682000000000002</v>
      </c>
      <c r="E82" t="s">
        <v>489</v>
      </c>
      <c r="F82" t="s">
        <v>161</v>
      </c>
      <c r="G82" t="str">
        <f t="shared" si="1"/>
        <v>SAN JOAQUIN</v>
      </c>
    </row>
    <row r="83" spans="1:7" x14ac:dyDescent="0.25">
      <c r="A83" t="s">
        <v>114</v>
      </c>
      <c r="B83" s="2" t="s">
        <v>71</v>
      </c>
      <c r="C83" t="s">
        <v>426</v>
      </c>
      <c r="D83">
        <v>68.683999999999997</v>
      </c>
      <c r="E83" t="s">
        <v>504</v>
      </c>
      <c r="F83" t="s">
        <v>121</v>
      </c>
      <c r="G83" t="str">
        <f t="shared" si="1"/>
        <v>SAN JOSE DE MIRANDA</v>
      </c>
    </row>
    <row r="84" spans="1:7" x14ac:dyDescent="0.25">
      <c r="A84" t="s">
        <v>395</v>
      </c>
      <c r="B84" s="2" t="s">
        <v>72</v>
      </c>
      <c r="C84" t="s">
        <v>519</v>
      </c>
      <c r="D84">
        <v>20.77</v>
      </c>
      <c r="E84" t="s">
        <v>522</v>
      </c>
      <c r="F84" t="s">
        <v>396</v>
      </c>
      <c r="G84" t="str">
        <f t="shared" si="1"/>
        <v>SAN MARTIN</v>
      </c>
    </row>
    <row r="85" spans="1:7" x14ac:dyDescent="0.25">
      <c r="A85" t="s">
        <v>114</v>
      </c>
      <c r="B85" s="2" t="s">
        <v>73</v>
      </c>
      <c r="C85" t="s">
        <v>426</v>
      </c>
      <c r="D85">
        <v>68.686000000000007</v>
      </c>
      <c r="E85" t="s">
        <v>490</v>
      </c>
      <c r="F85" t="s">
        <v>73</v>
      </c>
      <c r="G85" t="str">
        <f t="shared" si="1"/>
        <v>SAN MIGUEL</v>
      </c>
    </row>
    <row r="86" spans="1:7" x14ac:dyDescent="0.25">
      <c r="A86" t="s">
        <v>570</v>
      </c>
      <c r="B86" s="2" t="s">
        <v>93</v>
      </c>
      <c r="C86" t="s">
        <v>437</v>
      </c>
      <c r="D86">
        <v>13.67</v>
      </c>
      <c r="E86" t="s">
        <v>515</v>
      </c>
      <c r="F86" t="s">
        <v>93</v>
      </c>
      <c r="G86" t="str">
        <f t="shared" si="1"/>
        <v>SAN PABLO</v>
      </c>
    </row>
    <row r="87" spans="1:7" x14ac:dyDescent="0.25">
      <c r="A87" t="s">
        <v>114</v>
      </c>
      <c r="B87" s="2" t="s">
        <v>94</v>
      </c>
      <c r="C87" t="s">
        <v>426</v>
      </c>
      <c r="D87">
        <v>68.688999999999993</v>
      </c>
      <c r="E87" t="s">
        <v>503</v>
      </c>
      <c r="F87" t="s">
        <v>169</v>
      </c>
      <c r="G87" t="str">
        <f t="shared" si="1"/>
        <v>SAN VICENTE DE CHUCURI</v>
      </c>
    </row>
    <row r="88" spans="1:7" x14ac:dyDescent="0.25">
      <c r="A88" t="s">
        <v>114</v>
      </c>
      <c r="B88" s="2" t="s">
        <v>74</v>
      </c>
      <c r="C88" t="s">
        <v>426</v>
      </c>
      <c r="D88">
        <v>68.704999999999998</v>
      </c>
      <c r="E88" t="s">
        <v>491</v>
      </c>
      <c r="F88" t="s">
        <v>196</v>
      </c>
      <c r="G88" t="str">
        <f t="shared" si="1"/>
        <v>SANTA BARBARA</v>
      </c>
    </row>
    <row r="89" spans="1:7" x14ac:dyDescent="0.25">
      <c r="A89" t="s">
        <v>114</v>
      </c>
      <c r="B89" s="2" t="s">
        <v>75</v>
      </c>
      <c r="C89" t="s">
        <v>426</v>
      </c>
      <c r="D89">
        <v>68.72</v>
      </c>
      <c r="E89" t="s">
        <v>505</v>
      </c>
      <c r="F89" t="s">
        <v>127</v>
      </c>
      <c r="G89" t="str">
        <f t="shared" si="1"/>
        <v>SANTA HELENA DEL OPON</v>
      </c>
    </row>
    <row r="90" spans="1:7" x14ac:dyDescent="0.25">
      <c r="A90" t="s">
        <v>537</v>
      </c>
      <c r="B90" s="2" t="s">
        <v>535</v>
      </c>
      <c r="C90" t="s">
        <v>524</v>
      </c>
      <c r="D90">
        <v>54.743000000000002</v>
      </c>
      <c r="E90" t="s">
        <v>525</v>
      </c>
      <c r="F90" t="s">
        <v>535</v>
      </c>
      <c r="G90" t="str">
        <f t="shared" si="1"/>
        <v>SILOS</v>
      </c>
    </row>
    <row r="91" spans="1:7" x14ac:dyDescent="0.25">
      <c r="A91" t="s">
        <v>114</v>
      </c>
      <c r="B91" s="2" t="s">
        <v>95</v>
      </c>
      <c r="C91" t="s">
        <v>426</v>
      </c>
      <c r="D91">
        <v>68.745000000000005</v>
      </c>
      <c r="E91" t="s">
        <v>492</v>
      </c>
      <c r="F91" t="s">
        <v>95</v>
      </c>
      <c r="G91" t="str">
        <f t="shared" si="1"/>
        <v>SIMACOTA</v>
      </c>
    </row>
    <row r="92" spans="1:7" x14ac:dyDescent="0.25">
      <c r="A92" t="s">
        <v>114</v>
      </c>
      <c r="B92" s="2" t="s">
        <v>76</v>
      </c>
      <c r="C92" t="s">
        <v>426</v>
      </c>
      <c r="D92">
        <v>68.754999999999995</v>
      </c>
      <c r="E92" t="s">
        <v>493</v>
      </c>
      <c r="F92" t="s">
        <v>76</v>
      </c>
      <c r="G92" t="str">
        <f t="shared" si="1"/>
        <v>SOCORRO</v>
      </c>
    </row>
    <row r="93" spans="1:7" x14ac:dyDescent="0.25">
      <c r="A93" t="s">
        <v>114</v>
      </c>
      <c r="B93" s="2" t="s">
        <v>77</v>
      </c>
      <c r="C93" t="s">
        <v>426</v>
      </c>
      <c r="D93">
        <v>68.77</v>
      </c>
      <c r="E93" t="s">
        <v>494</v>
      </c>
      <c r="F93" t="s">
        <v>77</v>
      </c>
      <c r="G93" t="str">
        <f t="shared" si="1"/>
        <v>SUAITA</v>
      </c>
    </row>
    <row r="94" spans="1:7" x14ac:dyDescent="0.25">
      <c r="A94" t="s">
        <v>114</v>
      </c>
      <c r="B94" s="2" t="s">
        <v>78</v>
      </c>
      <c r="C94" t="s">
        <v>426</v>
      </c>
      <c r="D94">
        <v>68.772999999999996</v>
      </c>
      <c r="E94" t="s">
        <v>495</v>
      </c>
      <c r="F94" t="s">
        <v>78</v>
      </c>
      <c r="G94" t="str">
        <f t="shared" si="1"/>
        <v>SUCRE</v>
      </c>
    </row>
    <row r="95" spans="1:7" x14ac:dyDescent="0.25">
      <c r="A95" t="s">
        <v>114</v>
      </c>
      <c r="B95" s="2" t="s">
        <v>79</v>
      </c>
      <c r="C95" t="s">
        <v>426</v>
      </c>
      <c r="D95">
        <v>68.78</v>
      </c>
      <c r="E95" t="s">
        <v>496</v>
      </c>
      <c r="F95" t="s">
        <v>236</v>
      </c>
      <c r="G95" t="str">
        <f t="shared" si="1"/>
        <v>SURATA</v>
      </c>
    </row>
    <row r="96" spans="1:7" x14ac:dyDescent="0.25">
      <c r="A96" t="s">
        <v>114</v>
      </c>
      <c r="B96" s="2" t="s">
        <v>80</v>
      </c>
      <c r="C96" t="s">
        <v>426</v>
      </c>
      <c r="D96">
        <v>68.819999999999993</v>
      </c>
      <c r="E96" t="s">
        <v>497</v>
      </c>
      <c r="F96" t="s">
        <v>80</v>
      </c>
      <c r="G96" t="str">
        <f t="shared" si="1"/>
        <v>TONA</v>
      </c>
    </row>
    <row r="97" spans="1:7" x14ac:dyDescent="0.25">
      <c r="A97" t="s">
        <v>114</v>
      </c>
      <c r="B97" s="2" t="s">
        <v>82</v>
      </c>
      <c r="C97" t="s">
        <v>426</v>
      </c>
      <c r="D97">
        <v>68.861000000000004</v>
      </c>
      <c r="E97" t="s">
        <v>498</v>
      </c>
      <c r="F97" t="s">
        <v>132</v>
      </c>
      <c r="G97" t="str">
        <f t="shared" si="1"/>
        <v>VELEZ</v>
      </c>
    </row>
    <row r="98" spans="1:7" x14ac:dyDescent="0.25">
      <c r="A98" t="s">
        <v>114</v>
      </c>
      <c r="B98" s="2" t="s">
        <v>81</v>
      </c>
      <c r="C98" t="s">
        <v>426</v>
      </c>
      <c r="D98">
        <v>68.855000000000004</v>
      </c>
      <c r="E98" t="s">
        <v>508</v>
      </c>
      <c r="F98" t="s">
        <v>182</v>
      </c>
      <c r="G98" t="str">
        <f t="shared" si="1"/>
        <v>VALLE DE SAN JOSE</v>
      </c>
    </row>
    <row r="99" spans="1:7" x14ac:dyDescent="0.25">
      <c r="A99" t="s">
        <v>114</v>
      </c>
      <c r="B99" s="2" t="s">
        <v>83</v>
      </c>
      <c r="C99" t="s">
        <v>426</v>
      </c>
      <c r="D99">
        <v>68.867000000000004</v>
      </c>
      <c r="E99" t="s">
        <v>499</v>
      </c>
      <c r="F99" t="s">
        <v>83</v>
      </c>
      <c r="G99" t="str">
        <f t="shared" si="1"/>
        <v>VETAS</v>
      </c>
    </row>
    <row r="100" spans="1:7" x14ac:dyDescent="0.25">
      <c r="A100" t="s">
        <v>114</v>
      </c>
      <c r="B100" s="2" t="s">
        <v>84</v>
      </c>
      <c r="C100" t="s">
        <v>426</v>
      </c>
      <c r="D100">
        <v>68.872</v>
      </c>
      <c r="E100" t="s">
        <v>500</v>
      </c>
      <c r="F100" t="s">
        <v>84</v>
      </c>
      <c r="G100" t="str">
        <f t="shared" si="1"/>
        <v>VILLANUEVA</v>
      </c>
    </row>
    <row r="101" spans="1:7" x14ac:dyDescent="0.25">
      <c r="A101" t="s">
        <v>558</v>
      </c>
      <c r="B101" s="2" t="s">
        <v>98</v>
      </c>
      <c r="C101" t="s">
        <v>530</v>
      </c>
      <c r="D101">
        <v>5.8929999999999998</v>
      </c>
      <c r="E101" t="s">
        <v>531</v>
      </c>
      <c r="F101" t="s">
        <v>559</v>
      </c>
      <c r="G101" t="str">
        <f t="shared" si="1"/>
        <v>YONDÓ</v>
      </c>
    </row>
    <row r="102" spans="1:7" x14ac:dyDescent="0.25">
      <c r="A102" t="s">
        <v>114</v>
      </c>
      <c r="B102" s="2" t="s">
        <v>85</v>
      </c>
      <c r="C102" t="s">
        <v>426</v>
      </c>
      <c r="D102">
        <v>68.894999999999996</v>
      </c>
      <c r="E102" t="s">
        <v>501</v>
      </c>
      <c r="F102" t="s">
        <v>85</v>
      </c>
      <c r="G102" t="str">
        <f t="shared" si="1"/>
        <v>ZAPATOCA</v>
      </c>
    </row>
  </sheetData>
  <autoFilter ref="C1:F102" xr:uid="{662F298B-1A54-4E6F-AB7C-EE88F74AD8F3}"/>
  <conditionalFormatting sqref="B3:B25">
    <cfRule type="duplicateValues" dxfId="14" priority="15"/>
  </conditionalFormatting>
  <conditionalFormatting sqref="B49:B50">
    <cfRule type="duplicateValues" dxfId="13" priority="14"/>
  </conditionalFormatting>
  <conditionalFormatting sqref="B51:B53">
    <cfRule type="duplicateValues" dxfId="12" priority="13"/>
  </conditionalFormatting>
  <conditionalFormatting sqref="B54:B56">
    <cfRule type="duplicateValues" dxfId="11" priority="12"/>
  </conditionalFormatting>
  <conditionalFormatting sqref="B57">
    <cfRule type="duplicateValues" dxfId="10" priority="11"/>
  </conditionalFormatting>
  <conditionalFormatting sqref="B58">
    <cfRule type="duplicateValues" dxfId="9" priority="10"/>
  </conditionalFormatting>
  <conditionalFormatting sqref="B59:B64">
    <cfRule type="duplicateValues" dxfId="8" priority="9"/>
  </conditionalFormatting>
  <conditionalFormatting sqref="B65">
    <cfRule type="duplicateValues" dxfId="7" priority="8"/>
  </conditionalFormatting>
  <conditionalFormatting sqref="B66">
    <cfRule type="duplicateValues" dxfId="6" priority="7"/>
  </conditionalFormatting>
  <conditionalFormatting sqref="B67">
    <cfRule type="duplicateValues" dxfId="5" priority="6"/>
  </conditionalFormatting>
  <conditionalFormatting sqref="B68:B90">
    <cfRule type="duplicateValues" dxfId="4" priority="5"/>
  </conditionalFormatting>
  <conditionalFormatting sqref="B91:B96">
    <cfRule type="duplicateValues" dxfId="3" priority="4"/>
  </conditionalFormatting>
  <conditionalFormatting sqref="B98">
    <cfRule type="duplicateValues" dxfId="2" priority="3"/>
  </conditionalFormatting>
  <conditionalFormatting sqref="B97">
    <cfRule type="duplicateValues" dxfId="1" priority="2"/>
  </conditionalFormatting>
  <conditionalFormatting sqref="B99:B102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07451-370E-4D82-81BA-06E43A78509C}">
  <dimension ref="A1:W829"/>
  <sheetViews>
    <sheetView topLeftCell="A2" workbookViewId="0">
      <selection activeCell="E26" sqref="E26"/>
    </sheetView>
  </sheetViews>
  <sheetFormatPr baseColWidth="10" defaultRowHeight="15" x14ac:dyDescent="0.25"/>
  <cols>
    <col min="3" max="3" width="41.28515625" bestFit="1" customWidth="1"/>
    <col min="12" max="12" width="37.42578125" bestFit="1" customWidth="1"/>
  </cols>
  <sheetData>
    <row r="1" spans="1:23" x14ac:dyDescent="0.25">
      <c r="M1" t="s">
        <v>576</v>
      </c>
      <c r="N1" t="s">
        <v>577</v>
      </c>
      <c r="O1" t="s">
        <v>578</v>
      </c>
      <c r="P1" t="s">
        <v>579</v>
      </c>
      <c r="Q1" t="s">
        <v>580</v>
      </c>
    </row>
    <row r="2" spans="1:23" s="1" customFormat="1" x14ac:dyDescent="0.25">
      <c r="A2" s="1" t="s">
        <v>99</v>
      </c>
      <c r="B2" s="1" t="s">
        <v>100</v>
      </c>
      <c r="C2" s="1" t="s">
        <v>101</v>
      </c>
      <c r="D2" s="1" t="s">
        <v>102</v>
      </c>
      <c r="E2" s="1" t="s">
        <v>103</v>
      </c>
      <c r="F2" s="1" t="s">
        <v>104</v>
      </c>
      <c r="G2" s="1" t="s">
        <v>0</v>
      </c>
      <c r="H2" s="3" t="s">
        <v>536</v>
      </c>
      <c r="I2" s="1" t="s">
        <v>105</v>
      </c>
      <c r="J2" s="3" t="s">
        <v>574</v>
      </c>
      <c r="K2" s="1" t="s">
        <v>106</v>
      </c>
      <c r="L2" s="3" t="s">
        <v>107</v>
      </c>
      <c r="M2" s="1" t="s">
        <v>108</v>
      </c>
      <c r="N2" s="1" t="s">
        <v>109</v>
      </c>
      <c r="O2" s="1" t="s">
        <v>110</v>
      </c>
      <c r="P2" s="1" t="s">
        <v>111</v>
      </c>
      <c r="Q2" s="1" t="s">
        <v>112</v>
      </c>
      <c r="R2" t="s">
        <v>576</v>
      </c>
      <c r="S2" t="s">
        <v>577</v>
      </c>
      <c r="T2" t="s">
        <v>578</v>
      </c>
      <c r="U2" t="s">
        <v>579</v>
      </c>
      <c r="V2" t="s">
        <v>580</v>
      </c>
      <c r="W2" s="3" t="s">
        <v>581</v>
      </c>
    </row>
    <row r="3" spans="1:23" x14ac:dyDescent="0.25">
      <c r="A3">
        <v>2023</v>
      </c>
      <c r="B3">
        <v>3</v>
      </c>
      <c r="C3" t="s">
        <v>113</v>
      </c>
      <c r="D3">
        <v>68</v>
      </c>
      <c r="E3" t="s">
        <v>114</v>
      </c>
      <c r="F3">
        <v>68655</v>
      </c>
      <c r="G3" t="s">
        <v>65</v>
      </c>
      <c r="H3" t="str">
        <f>VLOOKUP($G3,Municipios!$F:$G,2,FALSE)</f>
        <v>SABANA DE TORRES</v>
      </c>
      <c r="I3" t="s">
        <v>117</v>
      </c>
      <c r="J3" t="s">
        <v>572</v>
      </c>
      <c r="K3">
        <v>68655000</v>
      </c>
      <c r="L3" t="s">
        <v>65</v>
      </c>
      <c r="M3" t="s">
        <v>117</v>
      </c>
      <c r="N3" t="s">
        <v>117</v>
      </c>
      <c r="O3" t="s">
        <v>117</v>
      </c>
      <c r="P3" t="s">
        <v>115</v>
      </c>
      <c r="Q3" t="s">
        <v>115</v>
      </c>
      <c r="R3" t="str">
        <f>IF(M3="S"," 2G","")</f>
        <v xml:space="preserve"> 2G</v>
      </c>
      <c r="S3" t="str">
        <f>IF(N3="S"," 3G","")</f>
        <v xml:space="preserve"> 3G</v>
      </c>
      <c r="T3" t="str">
        <f>IF(O3="S"," 4G","")</f>
        <v xml:space="preserve"> 4G</v>
      </c>
      <c r="U3" t="str">
        <f>IF(P3="S"," LTE","")</f>
        <v/>
      </c>
      <c r="V3" t="str">
        <f>IF(Q3="S"," 5G","")</f>
        <v/>
      </c>
      <c r="W3" s="5" t="str">
        <f>_xlfn.CONCAT(R3:V3)</f>
        <v xml:space="preserve"> 2G 3G 4G</v>
      </c>
    </row>
    <row r="4" spans="1:23" x14ac:dyDescent="0.25">
      <c r="A4">
        <v>2023</v>
      </c>
      <c r="B4">
        <v>3</v>
      </c>
      <c r="C4" t="s">
        <v>113</v>
      </c>
      <c r="D4">
        <v>68</v>
      </c>
      <c r="E4" t="s">
        <v>114</v>
      </c>
      <c r="F4">
        <v>68547</v>
      </c>
      <c r="G4" t="s">
        <v>60</v>
      </c>
      <c r="H4" t="str">
        <f>VLOOKUP($G4,Municipios!$F:$G,2,FALSE)</f>
        <v>PIEDECUESTA</v>
      </c>
      <c r="I4" t="s">
        <v>115</v>
      </c>
      <c r="J4" t="s">
        <v>573</v>
      </c>
      <c r="K4">
        <v>68547021</v>
      </c>
      <c r="L4" t="s">
        <v>118</v>
      </c>
      <c r="M4" t="s">
        <v>117</v>
      </c>
      <c r="N4" t="s">
        <v>117</v>
      </c>
      <c r="O4" t="s">
        <v>117</v>
      </c>
      <c r="P4" t="s">
        <v>115</v>
      </c>
      <c r="Q4" t="s">
        <v>115</v>
      </c>
      <c r="R4" t="str">
        <f t="shared" ref="R4:R67" si="0">IF(M4="S"," 2G","")</f>
        <v xml:space="preserve"> 2G</v>
      </c>
      <c r="S4" t="str">
        <f t="shared" ref="S4:S67" si="1">IF(N4="S"," 3G","")</f>
        <v xml:space="preserve"> 3G</v>
      </c>
      <c r="T4" t="str">
        <f t="shared" ref="T4:T67" si="2">IF(O4="S"," 4G","")</f>
        <v xml:space="preserve"> 4G</v>
      </c>
      <c r="U4" t="str">
        <f t="shared" ref="U4:U67" si="3">IF(P4="S"," LTE","")</f>
        <v/>
      </c>
      <c r="V4" t="str">
        <f t="shared" ref="V4:V67" si="4">IF(Q4="S"," 5G","")</f>
        <v/>
      </c>
      <c r="W4" s="5" t="str">
        <f t="shared" ref="W4:W67" si="5">_xlfn.CONCAT(R4:V4)</f>
        <v xml:space="preserve"> 2G 3G 4G</v>
      </c>
    </row>
    <row r="5" spans="1:23" x14ac:dyDescent="0.25">
      <c r="A5">
        <v>2023</v>
      </c>
      <c r="B5">
        <v>3</v>
      </c>
      <c r="C5" t="s">
        <v>113</v>
      </c>
      <c r="D5">
        <v>68</v>
      </c>
      <c r="E5" t="s">
        <v>114</v>
      </c>
      <c r="F5">
        <v>68502</v>
      </c>
      <c r="G5" t="s">
        <v>56</v>
      </c>
      <c r="H5" t="str">
        <f>VLOOKUP($G5,Municipios!$F:$G,2,FALSE)</f>
        <v>ONZAGA</v>
      </c>
      <c r="I5" t="s">
        <v>115</v>
      </c>
      <c r="J5" t="s">
        <v>573</v>
      </c>
      <c r="K5">
        <v>68502004</v>
      </c>
      <c r="L5" t="s">
        <v>119</v>
      </c>
      <c r="M5" t="s">
        <v>117</v>
      </c>
      <c r="N5" t="s">
        <v>117</v>
      </c>
      <c r="O5" t="s">
        <v>117</v>
      </c>
      <c r="P5" t="s">
        <v>115</v>
      </c>
      <c r="Q5" t="s">
        <v>115</v>
      </c>
      <c r="R5" t="str">
        <f t="shared" si="0"/>
        <v xml:space="preserve"> 2G</v>
      </c>
      <c r="S5" t="str">
        <f t="shared" si="1"/>
        <v xml:space="preserve"> 3G</v>
      </c>
      <c r="T5" t="str">
        <f t="shared" si="2"/>
        <v xml:space="preserve"> 4G</v>
      </c>
      <c r="U5" t="str">
        <f t="shared" si="3"/>
        <v/>
      </c>
      <c r="V5" t="str">
        <f t="shared" si="4"/>
        <v/>
      </c>
      <c r="W5" s="5" t="str">
        <f t="shared" si="5"/>
        <v xml:space="preserve"> 2G 3G 4G</v>
      </c>
    </row>
    <row r="6" spans="1:23" x14ac:dyDescent="0.25">
      <c r="A6">
        <v>2023</v>
      </c>
      <c r="B6">
        <v>3</v>
      </c>
      <c r="C6" t="s">
        <v>113</v>
      </c>
      <c r="D6">
        <v>68</v>
      </c>
      <c r="E6" t="s">
        <v>114</v>
      </c>
      <c r="F6">
        <v>68001</v>
      </c>
      <c r="G6" t="s">
        <v>9</v>
      </c>
      <c r="H6" t="str">
        <f>VLOOKUP($G6,Municipios!$F:$G,2,FALSE)</f>
        <v>BUCARAMANGA</v>
      </c>
      <c r="I6" t="s">
        <v>115</v>
      </c>
      <c r="J6" t="s">
        <v>573</v>
      </c>
      <c r="K6">
        <v>68001015</v>
      </c>
      <c r="L6" t="s">
        <v>130</v>
      </c>
      <c r="M6" t="s">
        <v>117</v>
      </c>
      <c r="N6" t="s">
        <v>117</v>
      </c>
      <c r="O6" t="s">
        <v>117</v>
      </c>
      <c r="P6" t="s">
        <v>115</v>
      </c>
      <c r="Q6" t="s">
        <v>115</v>
      </c>
      <c r="R6" t="str">
        <f t="shared" si="0"/>
        <v xml:space="preserve"> 2G</v>
      </c>
      <c r="S6" t="str">
        <f t="shared" si="1"/>
        <v xml:space="preserve"> 3G</v>
      </c>
      <c r="T6" t="str">
        <f t="shared" si="2"/>
        <v xml:space="preserve"> 4G</v>
      </c>
      <c r="U6" t="str">
        <f t="shared" si="3"/>
        <v/>
      </c>
      <c r="V6" t="str">
        <f t="shared" si="4"/>
        <v/>
      </c>
      <c r="W6" s="5" t="str">
        <f t="shared" si="5"/>
        <v xml:space="preserve"> 2G 3G 4G</v>
      </c>
    </row>
    <row r="7" spans="1:23" x14ac:dyDescent="0.25">
      <c r="A7">
        <v>2023</v>
      </c>
      <c r="B7">
        <v>3</v>
      </c>
      <c r="C7" t="s">
        <v>125</v>
      </c>
      <c r="D7">
        <v>68</v>
      </c>
      <c r="E7" t="s">
        <v>114</v>
      </c>
      <c r="F7">
        <v>68547</v>
      </c>
      <c r="G7" t="s">
        <v>60</v>
      </c>
      <c r="H7" t="str">
        <f>VLOOKUP($G7,Municipios!$F:$G,2,FALSE)</f>
        <v>PIEDECUESTA</v>
      </c>
      <c r="I7" t="s">
        <v>117</v>
      </c>
      <c r="J7" t="s">
        <v>572</v>
      </c>
      <c r="K7">
        <v>68547000</v>
      </c>
      <c r="L7" t="s">
        <v>60</v>
      </c>
      <c r="M7" t="s">
        <v>117</v>
      </c>
      <c r="N7" t="s">
        <v>117</v>
      </c>
      <c r="O7" t="s">
        <v>117</v>
      </c>
      <c r="P7" t="s">
        <v>115</v>
      </c>
      <c r="Q7" t="s">
        <v>115</v>
      </c>
      <c r="R7" t="str">
        <f t="shared" si="0"/>
        <v xml:space="preserve"> 2G</v>
      </c>
      <c r="S7" t="str">
        <f t="shared" si="1"/>
        <v xml:space="preserve"> 3G</v>
      </c>
      <c r="T7" t="str">
        <f t="shared" si="2"/>
        <v xml:space="preserve"> 4G</v>
      </c>
      <c r="U7" t="str">
        <f t="shared" si="3"/>
        <v/>
      </c>
      <c r="V7" t="str">
        <f t="shared" si="4"/>
        <v/>
      </c>
      <c r="W7" s="5" t="str">
        <f t="shared" si="5"/>
        <v xml:space="preserve"> 2G 3G 4G</v>
      </c>
    </row>
    <row r="8" spans="1:23" x14ac:dyDescent="0.25">
      <c r="A8">
        <v>2023</v>
      </c>
      <c r="B8">
        <v>3</v>
      </c>
      <c r="C8" t="s">
        <v>120</v>
      </c>
      <c r="D8">
        <v>68</v>
      </c>
      <c r="E8" t="s">
        <v>114</v>
      </c>
      <c r="F8">
        <v>68276</v>
      </c>
      <c r="G8" t="s">
        <v>31</v>
      </c>
      <c r="H8" t="str">
        <f>VLOOKUP($G8,Municipios!$F:$G,2,FALSE)</f>
        <v>FLORIDABLANCA</v>
      </c>
      <c r="I8" t="s">
        <v>117</v>
      </c>
      <c r="J8" t="s">
        <v>572</v>
      </c>
      <c r="K8">
        <v>68276000</v>
      </c>
      <c r="L8" t="s">
        <v>31</v>
      </c>
      <c r="M8" t="s">
        <v>115</v>
      </c>
      <c r="N8" t="s">
        <v>117</v>
      </c>
      <c r="O8" t="s">
        <v>117</v>
      </c>
      <c r="P8" t="s">
        <v>115</v>
      </c>
      <c r="Q8" t="s">
        <v>115</v>
      </c>
      <c r="R8" t="str">
        <f t="shared" si="0"/>
        <v/>
      </c>
      <c r="S8" t="str">
        <f t="shared" si="1"/>
        <v xml:space="preserve"> 3G</v>
      </c>
      <c r="T8" t="str">
        <f t="shared" si="2"/>
        <v xml:space="preserve"> 4G</v>
      </c>
      <c r="U8" t="str">
        <f t="shared" si="3"/>
        <v/>
      </c>
      <c r="V8" t="str">
        <f t="shared" si="4"/>
        <v/>
      </c>
      <c r="W8" s="5" t="str">
        <f t="shared" si="5"/>
        <v xml:space="preserve"> 3G 4G</v>
      </c>
    </row>
    <row r="9" spans="1:23" x14ac:dyDescent="0.25">
      <c r="A9">
        <v>2023</v>
      </c>
      <c r="B9">
        <v>3</v>
      </c>
      <c r="C9" t="s">
        <v>129</v>
      </c>
      <c r="D9">
        <v>68</v>
      </c>
      <c r="E9" t="s">
        <v>114</v>
      </c>
      <c r="F9">
        <v>68081</v>
      </c>
      <c r="G9" t="s">
        <v>86</v>
      </c>
      <c r="H9" t="str">
        <f>VLOOKUP($G9,Municipios!$F:$G,2,FALSE)</f>
        <v>BARRANCABERMEJA</v>
      </c>
      <c r="I9" t="s">
        <v>117</v>
      </c>
      <c r="J9" t="s">
        <v>572</v>
      </c>
      <c r="K9">
        <v>68081000</v>
      </c>
      <c r="L9" t="s">
        <v>86</v>
      </c>
      <c r="M9" t="s">
        <v>115</v>
      </c>
      <c r="N9" t="s">
        <v>117</v>
      </c>
      <c r="O9" t="s">
        <v>117</v>
      </c>
      <c r="P9" t="s">
        <v>115</v>
      </c>
      <c r="Q9" t="s">
        <v>115</v>
      </c>
      <c r="R9" t="str">
        <f t="shared" si="0"/>
        <v/>
      </c>
      <c r="S9" t="str">
        <f t="shared" si="1"/>
        <v xml:space="preserve"> 3G</v>
      </c>
      <c r="T9" t="str">
        <f t="shared" si="2"/>
        <v xml:space="preserve"> 4G</v>
      </c>
      <c r="U9" t="str">
        <f t="shared" si="3"/>
        <v/>
      </c>
      <c r="V9" t="str">
        <f t="shared" si="4"/>
        <v/>
      </c>
      <c r="W9" s="5" t="str">
        <f t="shared" si="5"/>
        <v xml:space="preserve"> 3G 4G</v>
      </c>
    </row>
    <row r="10" spans="1:23" x14ac:dyDescent="0.25">
      <c r="A10">
        <v>2023</v>
      </c>
      <c r="B10">
        <v>3</v>
      </c>
      <c r="C10" t="s">
        <v>129</v>
      </c>
      <c r="D10">
        <v>68</v>
      </c>
      <c r="E10" t="s">
        <v>114</v>
      </c>
      <c r="F10">
        <v>68160</v>
      </c>
      <c r="G10" t="s">
        <v>135</v>
      </c>
      <c r="H10" t="str">
        <f>VLOOKUP($G10,Municipios!$F:$G,2,FALSE)</f>
        <v>CEPITA</v>
      </c>
      <c r="I10" t="s">
        <v>117</v>
      </c>
      <c r="J10" t="s">
        <v>572</v>
      </c>
      <c r="K10">
        <v>68160000</v>
      </c>
      <c r="L10" t="s">
        <v>135</v>
      </c>
      <c r="M10" t="s">
        <v>117</v>
      </c>
      <c r="N10" t="s">
        <v>117</v>
      </c>
      <c r="O10" t="s">
        <v>115</v>
      </c>
      <c r="P10" t="s">
        <v>115</v>
      </c>
      <c r="Q10" t="s">
        <v>115</v>
      </c>
      <c r="R10" t="str">
        <f t="shared" si="0"/>
        <v xml:space="preserve"> 2G</v>
      </c>
      <c r="S10" t="str">
        <f t="shared" si="1"/>
        <v xml:space="preserve"> 3G</v>
      </c>
      <c r="T10" t="str">
        <f t="shared" si="2"/>
        <v/>
      </c>
      <c r="U10" t="str">
        <f t="shared" si="3"/>
        <v/>
      </c>
      <c r="V10" t="str">
        <f t="shared" si="4"/>
        <v/>
      </c>
      <c r="W10" s="5" t="str">
        <f t="shared" si="5"/>
        <v xml:space="preserve"> 2G 3G</v>
      </c>
    </row>
    <row r="11" spans="1:23" x14ac:dyDescent="0.25">
      <c r="A11">
        <v>2023</v>
      </c>
      <c r="B11">
        <v>3</v>
      </c>
      <c r="C11" t="s">
        <v>125</v>
      </c>
      <c r="D11">
        <v>68</v>
      </c>
      <c r="E11" t="s">
        <v>114</v>
      </c>
      <c r="F11">
        <v>68209</v>
      </c>
      <c r="G11" t="s">
        <v>22</v>
      </c>
      <c r="H11" t="str">
        <f>VLOOKUP($G11,Municipios!$F:$G,2,FALSE)</f>
        <v>CONFINES</v>
      </c>
      <c r="I11" t="s">
        <v>117</v>
      </c>
      <c r="J11" t="s">
        <v>572</v>
      </c>
      <c r="K11">
        <v>68209000</v>
      </c>
      <c r="L11" t="s">
        <v>22</v>
      </c>
      <c r="M11" t="s">
        <v>117</v>
      </c>
      <c r="N11" t="s">
        <v>117</v>
      </c>
      <c r="O11" t="s">
        <v>117</v>
      </c>
      <c r="P11" t="s">
        <v>115</v>
      </c>
      <c r="Q11" t="s">
        <v>115</v>
      </c>
      <c r="R11" t="str">
        <f t="shared" si="0"/>
        <v xml:space="preserve"> 2G</v>
      </c>
      <c r="S11" t="str">
        <f t="shared" si="1"/>
        <v xml:space="preserve"> 3G</v>
      </c>
      <c r="T11" t="str">
        <f t="shared" si="2"/>
        <v xml:space="preserve"> 4G</v>
      </c>
      <c r="U11" t="str">
        <f t="shared" si="3"/>
        <v/>
      </c>
      <c r="V11" t="str">
        <f t="shared" si="4"/>
        <v/>
      </c>
      <c r="W11" s="5" t="str">
        <f t="shared" si="5"/>
        <v xml:space="preserve"> 2G 3G 4G</v>
      </c>
    </row>
    <row r="12" spans="1:23" x14ac:dyDescent="0.25">
      <c r="A12">
        <v>2023</v>
      </c>
      <c r="B12">
        <v>3</v>
      </c>
      <c r="C12" t="s">
        <v>129</v>
      </c>
      <c r="D12">
        <v>68</v>
      </c>
      <c r="E12" t="s">
        <v>114</v>
      </c>
      <c r="F12">
        <v>68770</v>
      </c>
      <c r="G12" t="s">
        <v>77</v>
      </c>
      <c r="H12" t="str">
        <f>VLOOKUP($G12,Municipios!$F:$G,2,FALSE)</f>
        <v>SUAITA</v>
      </c>
      <c r="I12" t="s">
        <v>117</v>
      </c>
      <c r="J12" t="s">
        <v>572</v>
      </c>
      <c r="K12">
        <v>68770000</v>
      </c>
      <c r="L12" t="s">
        <v>77</v>
      </c>
      <c r="M12" t="s">
        <v>115</v>
      </c>
      <c r="N12" t="s">
        <v>117</v>
      </c>
      <c r="O12" t="s">
        <v>117</v>
      </c>
      <c r="P12" t="s">
        <v>115</v>
      </c>
      <c r="Q12" t="s">
        <v>115</v>
      </c>
      <c r="R12" t="str">
        <f t="shared" si="0"/>
        <v/>
      </c>
      <c r="S12" t="str">
        <f t="shared" si="1"/>
        <v xml:space="preserve"> 3G</v>
      </c>
      <c r="T12" t="str">
        <f t="shared" si="2"/>
        <v xml:space="preserve"> 4G</v>
      </c>
      <c r="U12" t="str">
        <f t="shared" si="3"/>
        <v/>
      </c>
      <c r="V12" t="str">
        <f t="shared" si="4"/>
        <v/>
      </c>
      <c r="W12" s="5" t="str">
        <f t="shared" si="5"/>
        <v xml:space="preserve"> 3G 4G</v>
      </c>
    </row>
    <row r="13" spans="1:23" x14ac:dyDescent="0.25">
      <c r="A13">
        <v>2023</v>
      </c>
      <c r="B13">
        <v>3</v>
      </c>
      <c r="C13" t="s">
        <v>113</v>
      </c>
      <c r="D13">
        <v>68</v>
      </c>
      <c r="E13" t="s">
        <v>114</v>
      </c>
      <c r="F13">
        <v>68547</v>
      </c>
      <c r="G13" t="s">
        <v>60</v>
      </c>
      <c r="H13" t="str">
        <f>VLOOKUP($G13,Municipios!$F:$G,2,FALSE)</f>
        <v>PIEDECUESTA</v>
      </c>
      <c r="I13" t="s">
        <v>115</v>
      </c>
      <c r="J13" t="s">
        <v>573</v>
      </c>
      <c r="K13">
        <v>68547003</v>
      </c>
      <c r="L13" t="s">
        <v>143</v>
      </c>
      <c r="M13" t="s">
        <v>117</v>
      </c>
      <c r="N13" t="s">
        <v>117</v>
      </c>
      <c r="O13" t="s">
        <v>115</v>
      </c>
      <c r="P13" t="s">
        <v>115</v>
      </c>
      <c r="Q13" t="s">
        <v>115</v>
      </c>
      <c r="R13" t="str">
        <f t="shared" si="0"/>
        <v xml:space="preserve"> 2G</v>
      </c>
      <c r="S13" t="str">
        <f t="shared" si="1"/>
        <v xml:space="preserve"> 3G</v>
      </c>
      <c r="T13" t="str">
        <f t="shared" si="2"/>
        <v/>
      </c>
      <c r="U13" t="str">
        <f t="shared" si="3"/>
        <v/>
      </c>
      <c r="V13" t="str">
        <f t="shared" si="4"/>
        <v/>
      </c>
      <c r="W13" s="5" t="str">
        <f t="shared" si="5"/>
        <v xml:space="preserve"> 2G 3G</v>
      </c>
    </row>
    <row r="14" spans="1:23" x14ac:dyDescent="0.25">
      <c r="A14">
        <v>2023</v>
      </c>
      <c r="B14">
        <v>3</v>
      </c>
      <c r="C14" t="s">
        <v>120</v>
      </c>
      <c r="D14">
        <v>68</v>
      </c>
      <c r="E14" t="s">
        <v>114</v>
      </c>
      <c r="F14">
        <v>68573</v>
      </c>
      <c r="G14" t="s">
        <v>91</v>
      </c>
      <c r="H14" t="str">
        <f>VLOOKUP($G14,Municipios!$F:$G,2,FALSE)</f>
        <v>PUERTO PARRA</v>
      </c>
      <c r="I14" t="s">
        <v>117</v>
      </c>
      <c r="J14" t="s">
        <v>572</v>
      </c>
      <c r="K14">
        <v>68573000</v>
      </c>
      <c r="L14" t="s">
        <v>91</v>
      </c>
      <c r="M14" t="s">
        <v>115</v>
      </c>
      <c r="N14" t="s">
        <v>117</v>
      </c>
      <c r="O14" t="s">
        <v>117</v>
      </c>
      <c r="P14" t="s">
        <v>115</v>
      </c>
      <c r="Q14" t="s">
        <v>115</v>
      </c>
      <c r="R14" t="str">
        <f t="shared" si="0"/>
        <v/>
      </c>
      <c r="S14" t="str">
        <f t="shared" si="1"/>
        <v xml:space="preserve"> 3G</v>
      </c>
      <c r="T14" t="str">
        <f t="shared" si="2"/>
        <v xml:space="preserve"> 4G</v>
      </c>
      <c r="U14" t="str">
        <f t="shared" si="3"/>
        <v/>
      </c>
      <c r="V14" t="str">
        <f t="shared" si="4"/>
        <v/>
      </c>
      <c r="W14" s="5" t="str">
        <f t="shared" si="5"/>
        <v xml:space="preserve"> 3G 4G</v>
      </c>
    </row>
    <row r="15" spans="1:23" x14ac:dyDescent="0.25">
      <c r="A15">
        <v>2023</v>
      </c>
      <c r="B15">
        <v>3</v>
      </c>
      <c r="C15" t="s">
        <v>125</v>
      </c>
      <c r="D15">
        <v>68</v>
      </c>
      <c r="E15" t="s">
        <v>114</v>
      </c>
      <c r="F15">
        <v>68573</v>
      </c>
      <c r="G15" t="s">
        <v>91</v>
      </c>
      <c r="H15" t="str">
        <f>VLOOKUP($G15,Municipios!$F:$G,2,FALSE)</f>
        <v>PUERTO PARRA</v>
      </c>
      <c r="I15" t="s">
        <v>117</v>
      </c>
      <c r="J15" t="s">
        <v>572</v>
      </c>
      <c r="K15">
        <v>68573000</v>
      </c>
      <c r="L15" t="s">
        <v>91</v>
      </c>
      <c r="M15" t="s">
        <v>117</v>
      </c>
      <c r="N15" t="s">
        <v>117</v>
      </c>
      <c r="O15" t="s">
        <v>117</v>
      </c>
      <c r="P15" t="s">
        <v>115</v>
      </c>
      <c r="Q15" t="s">
        <v>115</v>
      </c>
      <c r="R15" t="str">
        <f t="shared" si="0"/>
        <v xml:space="preserve"> 2G</v>
      </c>
      <c r="S15" t="str">
        <f t="shared" si="1"/>
        <v xml:space="preserve"> 3G</v>
      </c>
      <c r="T15" t="str">
        <f t="shared" si="2"/>
        <v xml:space="preserve"> 4G</v>
      </c>
      <c r="U15" t="str">
        <f t="shared" si="3"/>
        <v/>
      </c>
      <c r="V15" t="str">
        <f t="shared" si="4"/>
        <v/>
      </c>
      <c r="W15" s="5" t="str">
        <f t="shared" si="5"/>
        <v xml:space="preserve"> 2G 3G 4G</v>
      </c>
    </row>
    <row r="16" spans="1:23" x14ac:dyDescent="0.25">
      <c r="A16">
        <v>2023</v>
      </c>
      <c r="B16">
        <v>3</v>
      </c>
      <c r="C16" t="s">
        <v>125</v>
      </c>
      <c r="D16">
        <v>68</v>
      </c>
      <c r="E16" t="s">
        <v>114</v>
      </c>
      <c r="F16">
        <v>68547</v>
      </c>
      <c r="G16" t="s">
        <v>60</v>
      </c>
      <c r="H16" t="str">
        <f>VLOOKUP($G16,Municipios!$F:$G,2,FALSE)</f>
        <v>PIEDECUESTA</v>
      </c>
      <c r="I16" t="s">
        <v>115</v>
      </c>
      <c r="J16" t="s">
        <v>573</v>
      </c>
      <c r="K16">
        <v>68547017</v>
      </c>
      <c r="L16" t="s">
        <v>44</v>
      </c>
      <c r="M16" t="s">
        <v>115</v>
      </c>
      <c r="N16" t="s">
        <v>115</v>
      </c>
      <c r="O16" t="s">
        <v>117</v>
      </c>
      <c r="P16" t="s">
        <v>115</v>
      </c>
      <c r="Q16" t="s">
        <v>115</v>
      </c>
      <c r="R16" t="str">
        <f t="shared" si="0"/>
        <v/>
      </c>
      <c r="S16" t="str">
        <f t="shared" si="1"/>
        <v/>
      </c>
      <c r="T16" t="str">
        <f t="shared" si="2"/>
        <v xml:space="preserve"> 4G</v>
      </c>
      <c r="U16" t="str">
        <f t="shared" si="3"/>
        <v/>
      </c>
      <c r="V16" t="str">
        <f t="shared" si="4"/>
        <v/>
      </c>
      <c r="W16" s="5" t="str">
        <f t="shared" si="5"/>
        <v xml:space="preserve"> 4G</v>
      </c>
    </row>
    <row r="17" spans="1:23" x14ac:dyDescent="0.25">
      <c r="A17">
        <v>2023</v>
      </c>
      <c r="B17">
        <v>3</v>
      </c>
      <c r="C17" t="s">
        <v>113</v>
      </c>
      <c r="D17">
        <v>68</v>
      </c>
      <c r="E17" t="s">
        <v>114</v>
      </c>
      <c r="F17">
        <v>68861</v>
      </c>
      <c r="G17" t="s">
        <v>132</v>
      </c>
      <c r="H17" t="str">
        <f>VLOOKUP($G17,Municipios!$F:$G,2,FALSE)</f>
        <v>VELEZ</v>
      </c>
      <c r="I17" t="s">
        <v>115</v>
      </c>
      <c r="J17" t="s">
        <v>573</v>
      </c>
      <c r="K17">
        <v>68861026</v>
      </c>
      <c r="L17" t="s">
        <v>145</v>
      </c>
      <c r="M17" t="s">
        <v>117</v>
      </c>
      <c r="N17" t="s">
        <v>117</v>
      </c>
      <c r="O17" t="s">
        <v>117</v>
      </c>
      <c r="P17" t="s">
        <v>115</v>
      </c>
      <c r="Q17" t="s">
        <v>115</v>
      </c>
      <c r="R17" t="str">
        <f t="shared" si="0"/>
        <v xml:space="preserve"> 2G</v>
      </c>
      <c r="S17" t="str">
        <f t="shared" si="1"/>
        <v xml:space="preserve"> 3G</v>
      </c>
      <c r="T17" t="str">
        <f t="shared" si="2"/>
        <v xml:space="preserve"> 4G</v>
      </c>
      <c r="U17" t="str">
        <f t="shared" si="3"/>
        <v/>
      </c>
      <c r="V17" t="str">
        <f t="shared" si="4"/>
        <v/>
      </c>
      <c r="W17" s="5" t="str">
        <f t="shared" si="5"/>
        <v xml:space="preserve"> 2G 3G 4G</v>
      </c>
    </row>
    <row r="18" spans="1:23" x14ac:dyDescent="0.25">
      <c r="A18">
        <v>2023</v>
      </c>
      <c r="B18">
        <v>3</v>
      </c>
      <c r="C18" t="s">
        <v>125</v>
      </c>
      <c r="D18">
        <v>68</v>
      </c>
      <c r="E18" t="s">
        <v>114</v>
      </c>
      <c r="F18">
        <v>68755</v>
      </c>
      <c r="G18" t="s">
        <v>76</v>
      </c>
      <c r="H18" t="str">
        <f>VLOOKUP($G18,Municipios!$F:$G,2,FALSE)</f>
        <v>SOCORRO</v>
      </c>
      <c r="I18" t="s">
        <v>117</v>
      </c>
      <c r="J18" t="s">
        <v>572</v>
      </c>
      <c r="K18">
        <v>68755000</v>
      </c>
      <c r="L18" t="s">
        <v>76</v>
      </c>
      <c r="M18" t="s">
        <v>117</v>
      </c>
      <c r="N18" t="s">
        <v>117</v>
      </c>
      <c r="O18" t="s">
        <v>117</v>
      </c>
      <c r="P18" t="s">
        <v>115</v>
      </c>
      <c r="Q18" t="s">
        <v>115</v>
      </c>
      <c r="R18" t="str">
        <f t="shared" si="0"/>
        <v xml:space="preserve"> 2G</v>
      </c>
      <c r="S18" t="str">
        <f t="shared" si="1"/>
        <v xml:space="preserve"> 3G</v>
      </c>
      <c r="T18" t="str">
        <f t="shared" si="2"/>
        <v xml:space="preserve"> 4G</v>
      </c>
      <c r="U18" t="str">
        <f t="shared" si="3"/>
        <v/>
      </c>
      <c r="V18" t="str">
        <f t="shared" si="4"/>
        <v/>
      </c>
      <c r="W18" s="5" t="str">
        <f t="shared" si="5"/>
        <v xml:space="preserve"> 2G 3G 4G</v>
      </c>
    </row>
    <row r="19" spans="1:23" x14ac:dyDescent="0.25">
      <c r="A19">
        <v>2023</v>
      </c>
      <c r="B19">
        <v>3</v>
      </c>
      <c r="C19" t="s">
        <v>113</v>
      </c>
      <c r="D19">
        <v>68</v>
      </c>
      <c r="E19" t="s">
        <v>114</v>
      </c>
      <c r="F19">
        <v>68152</v>
      </c>
      <c r="G19" t="s">
        <v>150</v>
      </c>
      <c r="H19" t="str">
        <f>VLOOKUP($G19,Municipios!$F:$G,2,FALSE)</f>
        <v>CARCASI</v>
      </c>
      <c r="I19" t="s">
        <v>117</v>
      </c>
      <c r="J19" t="s">
        <v>572</v>
      </c>
      <c r="K19">
        <v>68152000</v>
      </c>
      <c r="L19" t="s">
        <v>150</v>
      </c>
      <c r="M19" t="s">
        <v>117</v>
      </c>
      <c r="N19" t="s">
        <v>117</v>
      </c>
      <c r="O19" t="s">
        <v>117</v>
      </c>
      <c r="P19" t="s">
        <v>115</v>
      </c>
      <c r="Q19" t="s">
        <v>115</v>
      </c>
      <c r="R19" t="str">
        <f t="shared" si="0"/>
        <v xml:space="preserve"> 2G</v>
      </c>
      <c r="S19" t="str">
        <f t="shared" si="1"/>
        <v xml:space="preserve"> 3G</v>
      </c>
      <c r="T19" t="str">
        <f t="shared" si="2"/>
        <v xml:space="preserve"> 4G</v>
      </c>
      <c r="U19" t="str">
        <f t="shared" si="3"/>
        <v/>
      </c>
      <c r="V19" t="str">
        <f t="shared" si="4"/>
        <v/>
      </c>
      <c r="W19" s="5" t="str">
        <f t="shared" si="5"/>
        <v xml:space="preserve"> 2G 3G 4G</v>
      </c>
    </row>
    <row r="20" spans="1:23" x14ac:dyDescent="0.25">
      <c r="A20">
        <v>2023</v>
      </c>
      <c r="B20">
        <v>3</v>
      </c>
      <c r="C20" t="s">
        <v>125</v>
      </c>
      <c r="D20">
        <v>68</v>
      </c>
      <c r="E20" t="s">
        <v>114</v>
      </c>
      <c r="F20">
        <v>68397</v>
      </c>
      <c r="G20" t="s">
        <v>45</v>
      </c>
      <c r="H20" t="str">
        <f>VLOOKUP($G20,Municipios!$F:$G,2,FALSE)</f>
        <v>LA PAZ</v>
      </c>
      <c r="I20" t="s">
        <v>117</v>
      </c>
      <c r="J20" t="s">
        <v>572</v>
      </c>
      <c r="K20">
        <v>68397000</v>
      </c>
      <c r="L20" t="s">
        <v>45</v>
      </c>
      <c r="M20" t="s">
        <v>115</v>
      </c>
      <c r="N20" t="s">
        <v>117</v>
      </c>
      <c r="O20" t="s">
        <v>115</v>
      </c>
      <c r="P20" t="s">
        <v>115</v>
      </c>
      <c r="Q20" t="s">
        <v>115</v>
      </c>
      <c r="R20" t="str">
        <f t="shared" si="0"/>
        <v/>
      </c>
      <c r="S20" t="str">
        <f t="shared" si="1"/>
        <v xml:space="preserve"> 3G</v>
      </c>
      <c r="T20" t="str">
        <f t="shared" si="2"/>
        <v/>
      </c>
      <c r="U20" t="str">
        <f t="shared" si="3"/>
        <v/>
      </c>
      <c r="V20" t="str">
        <f t="shared" si="4"/>
        <v/>
      </c>
      <c r="W20" s="5" t="str">
        <f t="shared" si="5"/>
        <v xml:space="preserve"> 3G</v>
      </c>
    </row>
    <row r="21" spans="1:23" x14ac:dyDescent="0.25">
      <c r="A21">
        <v>2023</v>
      </c>
      <c r="B21">
        <v>3</v>
      </c>
      <c r="C21" t="s">
        <v>113</v>
      </c>
      <c r="D21">
        <v>68</v>
      </c>
      <c r="E21" t="s">
        <v>114</v>
      </c>
      <c r="F21">
        <v>68001</v>
      </c>
      <c r="G21" t="s">
        <v>9</v>
      </c>
      <c r="H21" t="str">
        <f>VLOOKUP($G21,Municipios!$F:$G,2,FALSE)</f>
        <v>BUCARAMANGA</v>
      </c>
      <c r="I21" t="s">
        <v>115</v>
      </c>
      <c r="J21" t="s">
        <v>573</v>
      </c>
      <c r="K21">
        <v>68001019</v>
      </c>
      <c r="L21" t="s">
        <v>154</v>
      </c>
      <c r="M21" t="s">
        <v>117</v>
      </c>
      <c r="N21" t="s">
        <v>117</v>
      </c>
      <c r="O21" t="s">
        <v>117</v>
      </c>
      <c r="P21" t="s">
        <v>115</v>
      </c>
      <c r="Q21" t="s">
        <v>115</v>
      </c>
      <c r="R21" t="str">
        <f t="shared" si="0"/>
        <v xml:space="preserve"> 2G</v>
      </c>
      <c r="S21" t="str">
        <f t="shared" si="1"/>
        <v xml:space="preserve"> 3G</v>
      </c>
      <c r="T21" t="str">
        <f t="shared" si="2"/>
        <v xml:space="preserve"> 4G</v>
      </c>
      <c r="U21" t="str">
        <f t="shared" si="3"/>
        <v/>
      </c>
      <c r="V21" t="str">
        <f t="shared" si="4"/>
        <v/>
      </c>
      <c r="W21" s="5" t="str">
        <f t="shared" si="5"/>
        <v xml:space="preserve"> 2G 3G 4G</v>
      </c>
    </row>
    <row r="22" spans="1:23" x14ac:dyDescent="0.25">
      <c r="A22">
        <v>2023</v>
      </c>
      <c r="B22">
        <v>3</v>
      </c>
      <c r="C22" t="s">
        <v>125</v>
      </c>
      <c r="D22">
        <v>68</v>
      </c>
      <c r="E22" t="s">
        <v>114</v>
      </c>
      <c r="F22">
        <v>68264</v>
      </c>
      <c r="G22" t="s">
        <v>28</v>
      </c>
      <c r="H22" t="str">
        <f>VLOOKUP($G22,Municipios!$F:$G,2,FALSE)</f>
        <v>ENCINO</v>
      </c>
      <c r="I22" t="s">
        <v>117</v>
      </c>
      <c r="J22" t="s">
        <v>572</v>
      </c>
      <c r="K22">
        <v>68264000</v>
      </c>
      <c r="L22" t="s">
        <v>28</v>
      </c>
      <c r="M22" t="s">
        <v>115</v>
      </c>
      <c r="N22" t="s">
        <v>115</v>
      </c>
      <c r="O22" t="s">
        <v>117</v>
      </c>
      <c r="P22" t="s">
        <v>115</v>
      </c>
      <c r="Q22" t="s">
        <v>115</v>
      </c>
      <c r="R22" t="str">
        <f t="shared" si="0"/>
        <v/>
      </c>
      <c r="S22" t="str">
        <f t="shared" si="1"/>
        <v/>
      </c>
      <c r="T22" t="str">
        <f t="shared" si="2"/>
        <v xml:space="preserve"> 4G</v>
      </c>
      <c r="U22" t="str">
        <f t="shared" si="3"/>
        <v/>
      </c>
      <c r="V22" t="str">
        <f t="shared" si="4"/>
        <v/>
      </c>
      <c r="W22" s="5" t="str">
        <f t="shared" si="5"/>
        <v xml:space="preserve"> 4G</v>
      </c>
    </row>
    <row r="23" spans="1:23" x14ac:dyDescent="0.25">
      <c r="A23">
        <v>2023</v>
      </c>
      <c r="B23">
        <v>3</v>
      </c>
      <c r="C23" t="s">
        <v>113</v>
      </c>
      <c r="D23">
        <v>68</v>
      </c>
      <c r="E23" t="s">
        <v>114</v>
      </c>
      <c r="F23">
        <v>68190</v>
      </c>
      <c r="G23" t="s">
        <v>88</v>
      </c>
      <c r="H23" t="str">
        <f>VLOOKUP($G23,Municipios!$F:$G,2,FALSE)</f>
        <v>CIMITARRA</v>
      </c>
      <c r="I23" t="s">
        <v>115</v>
      </c>
      <c r="J23" t="s">
        <v>573</v>
      </c>
      <c r="K23">
        <v>68190014</v>
      </c>
      <c r="L23" t="s">
        <v>158</v>
      </c>
      <c r="M23" t="s">
        <v>117</v>
      </c>
      <c r="N23" t="s">
        <v>115</v>
      </c>
      <c r="O23" t="s">
        <v>115</v>
      </c>
      <c r="P23" t="s">
        <v>115</v>
      </c>
      <c r="Q23" t="s">
        <v>115</v>
      </c>
      <c r="R23" t="str">
        <f t="shared" si="0"/>
        <v xml:space="preserve"> 2G</v>
      </c>
      <c r="S23" t="str">
        <f t="shared" si="1"/>
        <v/>
      </c>
      <c r="T23" t="str">
        <f t="shared" si="2"/>
        <v/>
      </c>
      <c r="U23" t="str">
        <f t="shared" si="3"/>
        <v/>
      </c>
      <c r="V23" t="str">
        <f t="shared" si="4"/>
        <v/>
      </c>
      <c r="W23" s="5" t="str">
        <f t="shared" si="5"/>
        <v xml:space="preserve"> 2G</v>
      </c>
    </row>
    <row r="24" spans="1:23" x14ac:dyDescent="0.25">
      <c r="A24">
        <v>2023</v>
      </c>
      <c r="B24">
        <v>3</v>
      </c>
      <c r="C24" t="s">
        <v>113</v>
      </c>
      <c r="D24">
        <v>68</v>
      </c>
      <c r="E24" t="s">
        <v>114</v>
      </c>
      <c r="F24">
        <v>68682</v>
      </c>
      <c r="G24" t="s">
        <v>161</v>
      </c>
      <c r="H24" t="str">
        <f>VLOOKUP($G24,Municipios!$F:$G,2,FALSE)</f>
        <v>SAN JOAQUIN</v>
      </c>
      <c r="I24" t="s">
        <v>117</v>
      </c>
      <c r="J24" t="s">
        <v>572</v>
      </c>
      <c r="K24">
        <v>68682000</v>
      </c>
      <c r="L24" t="s">
        <v>161</v>
      </c>
      <c r="M24" t="s">
        <v>117</v>
      </c>
      <c r="N24" t="s">
        <v>117</v>
      </c>
      <c r="O24" t="s">
        <v>117</v>
      </c>
      <c r="P24" t="s">
        <v>115</v>
      </c>
      <c r="Q24" t="s">
        <v>115</v>
      </c>
      <c r="R24" t="str">
        <f t="shared" si="0"/>
        <v xml:space="preserve"> 2G</v>
      </c>
      <c r="S24" t="str">
        <f t="shared" si="1"/>
        <v xml:space="preserve"> 3G</v>
      </c>
      <c r="T24" t="str">
        <f t="shared" si="2"/>
        <v xml:space="preserve"> 4G</v>
      </c>
      <c r="U24" t="str">
        <f t="shared" si="3"/>
        <v/>
      </c>
      <c r="V24" t="str">
        <f t="shared" si="4"/>
        <v/>
      </c>
      <c r="W24" s="5" t="str">
        <f t="shared" si="5"/>
        <v xml:space="preserve"> 2G 3G 4G</v>
      </c>
    </row>
    <row r="25" spans="1:23" x14ac:dyDescent="0.25">
      <c r="A25">
        <v>2023</v>
      </c>
      <c r="B25">
        <v>3</v>
      </c>
      <c r="C25" t="s">
        <v>113</v>
      </c>
      <c r="D25">
        <v>68</v>
      </c>
      <c r="E25" t="s">
        <v>114</v>
      </c>
      <c r="F25">
        <v>68547</v>
      </c>
      <c r="G25" t="s">
        <v>60</v>
      </c>
      <c r="H25" t="str">
        <f>VLOOKUP($G25,Municipios!$F:$G,2,FALSE)</f>
        <v>PIEDECUESTA</v>
      </c>
      <c r="I25" t="s">
        <v>115</v>
      </c>
      <c r="J25" t="s">
        <v>573</v>
      </c>
      <c r="K25">
        <v>68547022</v>
      </c>
      <c r="L25" t="s">
        <v>162</v>
      </c>
      <c r="M25" t="s">
        <v>117</v>
      </c>
      <c r="N25" t="s">
        <v>117</v>
      </c>
      <c r="O25" t="s">
        <v>117</v>
      </c>
      <c r="P25" t="s">
        <v>115</v>
      </c>
      <c r="Q25" t="s">
        <v>115</v>
      </c>
      <c r="R25" t="str">
        <f t="shared" si="0"/>
        <v xml:space="preserve"> 2G</v>
      </c>
      <c r="S25" t="str">
        <f t="shared" si="1"/>
        <v xml:space="preserve"> 3G</v>
      </c>
      <c r="T25" t="str">
        <f t="shared" si="2"/>
        <v xml:space="preserve"> 4G</v>
      </c>
      <c r="U25" t="str">
        <f t="shared" si="3"/>
        <v/>
      </c>
      <c r="V25" t="str">
        <f t="shared" si="4"/>
        <v/>
      </c>
      <c r="W25" s="5" t="str">
        <f t="shared" si="5"/>
        <v xml:space="preserve"> 2G 3G 4G</v>
      </c>
    </row>
    <row r="26" spans="1:23" x14ac:dyDescent="0.25">
      <c r="A26">
        <v>2023</v>
      </c>
      <c r="B26">
        <v>3</v>
      </c>
      <c r="C26" t="s">
        <v>113</v>
      </c>
      <c r="D26">
        <v>68</v>
      </c>
      <c r="E26" t="s">
        <v>114</v>
      </c>
      <c r="F26">
        <v>68820</v>
      </c>
      <c r="G26" t="s">
        <v>80</v>
      </c>
      <c r="H26" t="str">
        <f>VLOOKUP($G26,Municipios!$F:$G,2,FALSE)</f>
        <v>TONA</v>
      </c>
      <c r="I26" t="s">
        <v>115</v>
      </c>
      <c r="J26" t="s">
        <v>573</v>
      </c>
      <c r="K26">
        <v>68820007</v>
      </c>
      <c r="L26" t="s">
        <v>165</v>
      </c>
      <c r="M26" t="s">
        <v>117</v>
      </c>
      <c r="N26" t="s">
        <v>117</v>
      </c>
      <c r="O26" t="s">
        <v>115</v>
      </c>
      <c r="P26" t="s">
        <v>115</v>
      </c>
      <c r="Q26" t="s">
        <v>115</v>
      </c>
      <c r="R26" t="str">
        <f t="shared" si="0"/>
        <v xml:space="preserve"> 2G</v>
      </c>
      <c r="S26" t="str">
        <f t="shared" si="1"/>
        <v xml:space="preserve"> 3G</v>
      </c>
      <c r="T26" t="str">
        <f t="shared" si="2"/>
        <v/>
      </c>
      <c r="U26" t="str">
        <f t="shared" si="3"/>
        <v/>
      </c>
      <c r="V26" t="str">
        <f t="shared" si="4"/>
        <v/>
      </c>
      <c r="W26" s="5" t="str">
        <f t="shared" si="5"/>
        <v xml:space="preserve"> 2G 3G</v>
      </c>
    </row>
    <row r="27" spans="1:23" x14ac:dyDescent="0.25">
      <c r="A27">
        <v>2023</v>
      </c>
      <c r="B27">
        <v>3</v>
      </c>
      <c r="C27" t="s">
        <v>113</v>
      </c>
      <c r="D27">
        <v>68</v>
      </c>
      <c r="E27" t="s">
        <v>114</v>
      </c>
      <c r="F27">
        <v>68001</v>
      </c>
      <c r="G27" t="s">
        <v>9</v>
      </c>
      <c r="H27" t="str">
        <f>VLOOKUP($G27,Municipios!$F:$G,2,FALSE)</f>
        <v>BUCARAMANGA</v>
      </c>
      <c r="I27" t="s">
        <v>117</v>
      </c>
      <c r="J27" t="s">
        <v>572</v>
      </c>
      <c r="K27">
        <v>68001000</v>
      </c>
      <c r="L27" t="s">
        <v>9</v>
      </c>
      <c r="M27" t="s">
        <v>117</v>
      </c>
      <c r="N27" t="s">
        <v>117</v>
      </c>
      <c r="O27" t="s">
        <v>117</v>
      </c>
      <c r="P27" t="s">
        <v>115</v>
      </c>
      <c r="Q27" t="s">
        <v>115</v>
      </c>
      <c r="R27" t="str">
        <f t="shared" si="0"/>
        <v xml:space="preserve"> 2G</v>
      </c>
      <c r="S27" t="str">
        <f t="shared" si="1"/>
        <v xml:space="preserve"> 3G</v>
      </c>
      <c r="T27" t="str">
        <f t="shared" si="2"/>
        <v xml:space="preserve"> 4G</v>
      </c>
      <c r="U27" t="str">
        <f t="shared" si="3"/>
        <v/>
      </c>
      <c r="V27" t="str">
        <f t="shared" si="4"/>
        <v/>
      </c>
      <c r="W27" s="5" t="str">
        <f t="shared" si="5"/>
        <v xml:space="preserve"> 2G 3G 4G</v>
      </c>
    </row>
    <row r="28" spans="1:23" x14ac:dyDescent="0.25">
      <c r="A28">
        <v>2023</v>
      </c>
      <c r="B28">
        <v>3</v>
      </c>
      <c r="C28" t="s">
        <v>125</v>
      </c>
      <c r="D28">
        <v>68</v>
      </c>
      <c r="E28" t="s">
        <v>114</v>
      </c>
      <c r="F28">
        <v>68572</v>
      </c>
      <c r="G28" t="s">
        <v>62</v>
      </c>
      <c r="H28" t="str">
        <f>VLOOKUP($G28,Municipios!$F:$G,2,FALSE)</f>
        <v>PUENTE NACIONAL</v>
      </c>
      <c r="I28" t="s">
        <v>117</v>
      </c>
      <c r="J28" t="s">
        <v>572</v>
      </c>
      <c r="K28">
        <v>68572000</v>
      </c>
      <c r="L28" t="s">
        <v>62</v>
      </c>
      <c r="M28" t="s">
        <v>117</v>
      </c>
      <c r="N28" t="s">
        <v>117</v>
      </c>
      <c r="O28" t="s">
        <v>117</v>
      </c>
      <c r="P28" t="s">
        <v>115</v>
      </c>
      <c r="Q28" t="s">
        <v>115</v>
      </c>
      <c r="R28" t="str">
        <f t="shared" si="0"/>
        <v xml:space="preserve"> 2G</v>
      </c>
      <c r="S28" t="str">
        <f t="shared" si="1"/>
        <v xml:space="preserve"> 3G</v>
      </c>
      <c r="T28" t="str">
        <f t="shared" si="2"/>
        <v xml:space="preserve"> 4G</v>
      </c>
      <c r="U28" t="str">
        <f t="shared" si="3"/>
        <v/>
      </c>
      <c r="V28" t="str">
        <f t="shared" si="4"/>
        <v/>
      </c>
      <c r="W28" s="5" t="str">
        <f t="shared" si="5"/>
        <v xml:space="preserve"> 2G 3G 4G</v>
      </c>
    </row>
    <row r="29" spans="1:23" x14ac:dyDescent="0.25">
      <c r="A29">
        <v>2023</v>
      </c>
      <c r="B29">
        <v>3</v>
      </c>
      <c r="C29" t="s">
        <v>113</v>
      </c>
      <c r="D29">
        <v>68</v>
      </c>
      <c r="E29" t="s">
        <v>114</v>
      </c>
      <c r="F29">
        <v>68298</v>
      </c>
      <c r="G29" t="s">
        <v>33</v>
      </c>
      <c r="H29" t="str">
        <f>VLOOKUP($G29,Municipios!$F:$G,2,FALSE)</f>
        <v>GAMBITA</v>
      </c>
      <c r="I29" t="s">
        <v>117</v>
      </c>
      <c r="J29" t="s">
        <v>572</v>
      </c>
      <c r="K29">
        <v>68298000</v>
      </c>
      <c r="L29" t="s">
        <v>174</v>
      </c>
      <c r="M29" t="s">
        <v>117</v>
      </c>
      <c r="N29" t="s">
        <v>117</v>
      </c>
      <c r="O29" t="s">
        <v>117</v>
      </c>
      <c r="P29" t="s">
        <v>115</v>
      </c>
      <c r="Q29" t="s">
        <v>115</v>
      </c>
      <c r="R29" t="str">
        <f t="shared" si="0"/>
        <v xml:space="preserve"> 2G</v>
      </c>
      <c r="S29" t="str">
        <f t="shared" si="1"/>
        <v xml:space="preserve"> 3G</v>
      </c>
      <c r="T29" t="str">
        <f t="shared" si="2"/>
        <v xml:space="preserve"> 4G</v>
      </c>
      <c r="U29" t="str">
        <f t="shared" si="3"/>
        <v/>
      </c>
      <c r="V29" t="str">
        <f t="shared" si="4"/>
        <v/>
      </c>
      <c r="W29" s="5" t="str">
        <f t="shared" si="5"/>
        <v xml:space="preserve"> 2G 3G 4G</v>
      </c>
    </row>
    <row r="30" spans="1:23" x14ac:dyDescent="0.25">
      <c r="A30">
        <v>2023</v>
      </c>
      <c r="B30">
        <v>3</v>
      </c>
      <c r="C30" t="s">
        <v>113</v>
      </c>
      <c r="D30">
        <v>68</v>
      </c>
      <c r="E30" t="s">
        <v>114</v>
      </c>
      <c r="F30">
        <v>68077</v>
      </c>
      <c r="G30" t="s">
        <v>5</v>
      </c>
      <c r="H30" t="str">
        <f>VLOOKUP($G30,Municipios!$F:$G,2,FALSE)</f>
        <v>BARBOSA</v>
      </c>
      <c r="I30" t="s">
        <v>115</v>
      </c>
      <c r="J30" t="s">
        <v>573</v>
      </c>
      <c r="K30">
        <v>68077006</v>
      </c>
      <c r="L30" t="s">
        <v>178</v>
      </c>
      <c r="M30" t="s">
        <v>117</v>
      </c>
      <c r="N30" t="s">
        <v>117</v>
      </c>
      <c r="O30" t="s">
        <v>117</v>
      </c>
      <c r="P30" t="s">
        <v>115</v>
      </c>
      <c r="Q30" t="s">
        <v>115</v>
      </c>
      <c r="R30" t="str">
        <f t="shared" si="0"/>
        <v xml:space="preserve"> 2G</v>
      </c>
      <c r="S30" t="str">
        <f t="shared" si="1"/>
        <v xml:space="preserve"> 3G</v>
      </c>
      <c r="T30" t="str">
        <f t="shared" si="2"/>
        <v xml:space="preserve"> 4G</v>
      </c>
      <c r="U30" t="str">
        <f t="shared" si="3"/>
        <v/>
      </c>
      <c r="V30" t="str">
        <f t="shared" si="4"/>
        <v/>
      </c>
      <c r="W30" s="5" t="str">
        <f t="shared" si="5"/>
        <v xml:space="preserve"> 2G 3G 4G</v>
      </c>
    </row>
    <row r="31" spans="1:23" x14ac:dyDescent="0.25">
      <c r="A31">
        <v>2023</v>
      </c>
      <c r="B31">
        <v>3</v>
      </c>
      <c r="C31" t="s">
        <v>129</v>
      </c>
      <c r="D31">
        <v>68</v>
      </c>
      <c r="E31" t="s">
        <v>114</v>
      </c>
      <c r="F31">
        <v>68615</v>
      </c>
      <c r="G31" t="s">
        <v>64</v>
      </c>
      <c r="H31" t="str">
        <f>VLOOKUP($G31,Municipios!$F:$G,2,FALSE)</f>
        <v>RIONEGRO</v>
      </c>
      <c r="I31" t="s">
        <v>117</v>
      </c>
      <c r="J31" t="s">
        <v>572</v>
      </c>
      <c r="K31">
        <v>68615000</v>
      </c>
      <c r="L31" t="s">
        <v>64</v>
      </c>
      <c r="M31" t="s">
        <v>115</v>
      </c>
      <c r="N31" t="s">
        <v>117</v>
      </c>
      <c r="O31" t="s">
        <v>117</v>
      </c>
      <c r="P31" t="s">
        <v>115</v>
      </c>
      <c r="Q31" t="s">
        <v>115</v>
      </c>
      <c r="R31" t="str">
        <f t="shared" si="0"/>
        <v/>
      </c>
      <c r="S31" t="str">
        <f t="shared" si="1"/>
        <v xml:space="preserve"> 3G</v>
      </c>
      <c r="T31" t="str">
        <f t="shared" si="2"/>
        <v xml:space="preserve"> 4G</v>
      </c>
      <c r="U31" t="str">
        <f t="shared" si="3"/>
        <v/>
      </c>
      <c r="V31" t="str">
        <f t="shared" si="4"/>
        <v/>
      </c>
      <c r="W31" s="5" t="str">
        <f t="shared" si="5"/>
        <v xml:space="preserve"> 3G 4G</v>
      </c>
    </row>
    <row r="32" spans="1:23" x14ac:dyDescent="0.25">
      <c r="A32">
        <v>2023</v>
      </c>
      <c r="B32">
        <v>3</v>
      </c>
      <c r="C32" t="s">
        <v>125</v>
      </c>
      <c r="D32">
        <v>68</v>
      </c>
      <c r="E32" t="s">
        <v>114</v>
      </c>
      <c r="F32">
        <v>68773</v>
      </c>
      <c r="G32" t="s">
        <v>78</v>
      </c>
      <c r="H32" t="str">
        <f>VLOOKUP($G32,Municipios!$F:$G,2,FALSE)</f>
        <v>SUCRE</v>
      </c>
      <c r="I32" t="s">
        <v>117</v>
      </c>
      <c r="J32" t="s">
        <v>572</v>
      </c>
      <c r="K32">
        <v>68773000</v>
      </c>
      <c r="L32" t="s">
        <v>78</v>
      </c>
      <c r="M32" t="s">
        <v>117</v>
      </c>
      <c r="N32" t="s">
        <v>117</v>
      </c>
      <c r="O32" t="s">
        <v>115</v>
      </c>
      <c r="P32" t="s">
        <v>115</v>
      </c>
      <c r="Q32" t="s">
        <v>115</v>
      </c>
      <c r="R32" t="str">
        <f t="shared" si="0"/>
        <v xml:space="preserve"> 2G</v>
      </c>
      <c r="S32" t="str">
        <f t="shared" si="1"/>
        <v xml:space="preserve"> 3G</v>
      </c>
      <c r="T32" t="str">
        <f t="shared" si="2"/>
        <v/>
      </c>
      <c r="U32" t="str">
        <f t="shared" si="3"/>
        <v/>
      </c>
      <c r="V32" t="str">
        <f t="shared" si="4"/>
        <v/>
      </c>
      <c r="W32" s="5" t="str">
        <f t="shared" si="5"/>
        <v xml:space="preserve"> 2G 3G</v>
      </c>
    </row>
    <row r="33" spans="1:23" x14ac:dyDescent="0.25">
      <c r="A33">
        <v>2023</v>
      </c>
      <c r="B33">
        <v>3</v>
      </c>
      <c r="C33" t="s">
        <v>120</v>
      </c>
      <c r="D33">
        <v>68</v>
      </c>
      <c r="E33" t="s">
        <v>114</v>
      </c>
      <c r="F33">
        <v>68773</v>
      </c>
      <c r="G33" t="s">
        <v>78</v>
      </c>
      <c r="H33" t="str">
        <f>VLOOKUP($G33,Municipios!$F:$G,2,FALSE)</f>
        <v>SUCRE</v>
      </c>
      <c r="I33" t="s">
        <v>117</v>
      </c>
      <c r="J33" t="s">
        <v>572</v>
      </c>
      <c r="K33">
        <v>68773000</v>
      </c>
      <c r="L33" t="s">
        <v>78</v>
      </c>
      <c r="M33" t="s">
        <v>115</v>
      </c>
      <c r="N33" t="s">
        <v>117</v>
      </c>
      <c r="O33" t="s">
        <v>115</v>
      </c>
      <c r="P33" t="s">
        <v>115</v>
      </c>
      <c r="Q33" t="s">
        <v>115</v>
      </c>
      <c r="R33" t="str">
        <f t="shared" si="0"/>
        <v/>
      </c>
      <c r="S33" t="str">
        <f t="shared" si="1"/>
        <v xml:space="preserve"> 3G</v>
      </c>
      <c r="T33" t="str">
        <f t="shared" si="2"/>
        <v/>
      </c>
      <c r="U33" t="str">
        <f t="shared" si="3"/>
        <v/>
      </c>
      <c r="V33" t="str">
        <f t="shared" si="4"/>
        <v/>
      </c>
      <c r="W33" s="5" t="str">
        <f t="shared" si="5"/>
        <v xml:space="preserve"> 3G</v>
      </c>
    </row>
    <row r="34" spans="1:23" x14ac:dyDescent="0.25">
      <c r="A34">
        <v>2023</v>
      </c>
      <c r="B34">
        <v>3</v>
      </c>
      <c r="C34" t="s">
        <v>125</v>
      </c>
      <c r="D34">
        <v>68</v>
      </c>
      <c r="E34" t="s">
        <v>114</v>
      </c>
      <c r="F34">
        <v>68276</v>
      </c>
      <c r="G34" t="s">
        <v>31</v>
      </c>
      <c r="H34" t="str">
        <f>VLOOKUP($G34,Municipios!$F:$G,2,FALSE)</f>
        <v>FLORIDABLANCA</v>
      </c>
      <c r="I34" t="s">
        <v>115</v>
      </c>
      <c r="J34" t="s">
        <v>573</v>
      </c>
      <c r="K34">
        <v>68276023</v>
      </c>
      <c r="L34" t="s">
        <v>186</v>
      </c>
      <c r="M34" t="s">
        <v>115</v>
      </c>
      <c r="N34" t="s">
        <v>117</v>
      </c>
      <c r="O34" t="s">
        <v>117</v>
      </c>
      <c r="P34" t="s">
        <v>115</v>
      </c>
      <c r="Q34" t="s">
        <v>115</v>
      </c>
      <c r="R34" t="str">
        <f t="shared" si="0"/>
        <v/>
      </c>
      <c r="S34" t="str">
        <f t="shared" si="1"/>
        <v xml:space="preserve"> 3G</v>
      </c>
      <c r="T34" t="str">
        <f t="shared" si="2"/>
        <v xml:space="preserve"> 4G</v>
      </c>
      <c r="U34" t="str">
        <f t="shared" si="3"/>
        <v/>
      </c>
      <c r="V34" t="str">
        <f t="shared" si="4"/>
        <v/>
      </c>
      <c r="W34" s="5" t="str">
        <f t="shared" si="5"/>
        <v xml:space="preserve"> 3G 4G</v>
      </c>
    </row>
    <row r="35" spans="1:23" x14ac:dyDescent="0.25">
      <c r="A35">
        <v>2023</v>
      </c>
      <c r="B35">
        <v>3</v>
      </c>
      <c r="C35" t="s">
        <v>113</v>
      </c>
      <c r="D35">
        <v>68</v>
      </c>
      <c r="E35" t="s">
        <v>114</v>
      </c>
      <c r="F35">
        <v>68549</v>
      </c>
      <c r="G35" t="s">
        <v>61</v>
      </c>
      <c r="H35" t="str">
        <f>VLOOKUP($G35,Municipios!$F:$G,2,FALSE)</f>
        <v>PINCHOTE</v>
      </c>
      <c r="I35" t="s">
        <v>117</v>
      </c>
      <c r="J35" t="s">
        <v>572</v>
      </c>
      <c r="K35">
        <v>68549000</v>
      </c>
      <c r="L35" t="s">
        <v>61</v>
      </c>
      <c r="M35" t="s">
        <v>117</v>
      </c>
      <c r="N35" t="s">
        <v>117</v>
      </c>
      <c r="O35" t="s">
        <v>117</v>
      </c>
      <c r="P35" t="s">
        <v>115</v>
      </c>
      <c r="Q35" t="s">
        <v>115</v>
      </c>
      <c r="R35" t="str">
        <f t="shared" si="0"/>
        <v xml:space="preserve"> 2G</v>
      </c>
      <c r="S35" t="str">
        <f t="shared" si="1"/>
        <v xml:space="preserve"> 3G</v>
      </c>
      <c r="T35" t="str">
        <f t="shared" si="2"/>
        <v xml:space="preserve"> 4G</v>
      </c>
      <c r="U35" t="str">
        <f t="shared" si="3"/>
        <v/>
      </c>
      <c r="V35" t="str">
        <f t="shared" si="4"/>
        <v/>
      </c>
      <c r="W35" s="5" t="str">
        <f t="shared" si="5"/>
        <v xml:space="preserve"> 2G 3G 4G</v>
      </c>
    </row>
    <row r="36" spans="1:23" x14ac:dyDescent="0.25">
      <c r="A36">
        <v>2023</v>
      </c>
      <c r="B36">
        <v>3</v>
      </c>
      <c r="C36" t="s">
        <v>113</v>
      </c>
      <c r="D36">
        <v>68</v>
      </c>
      <c r="E36" t="s">
        <v>114</v>
      </c>
      <c r="F36">
        <v>68755</v>
      </c>
      <c r="G36" t="s">
        <v>76</v>
      </c>
      <c r="H36" t="str">
        <f>VLOOKUP($G36,Municipios!$F:$G,2,FALSE)</f>
        <v>SOCORRO</v>
      </c>
      <c r="I36" t="s">
        <v>117</v>
      </c>
      <c r="J36" t="s">
        <v>572</v>
      </c>
      <c r="K36">
        <v>68755000</v>
      </c>
      <c r="L36" t="s">
        <v>76</v>
      </c>
      <c r="M36" t="s">
        <v>117</v>
      </c>
      <c r="N36" t="s">
        <v>117</v>
      </c>
      <c r="O36" t="s">
        <v>117</v>
      </c>
      <c r="P36" t="s">
        <v>115</v>
      </c>
      <c r="Q36" t="s">
        <v>115</v>
      </c>
      <c r="R36" t="str">
        <f t="shared" si="0"/>
        <v xml:space="preserve"> 2G</v>
      </c>
      <c r="S36" t="str">
        <f t="shared" si="1"/>
        <v xml:space="preserve"> 3G</v>
      </c>
      <c r="T36" t="str">
        <f t="shared" si="2"/>
        <v xml:space="preserve"> 4G</v>
      </c>
      <c r="U36" t="str">
        <f t="shared" si="3"/>
        <v/>
      </c>
      <c r="V36" t="str">
        <f t="shared" si="4"/>
        <v/>
      </c>
      <c r="W36" s="5" t="str">
        <f t="shared" si="5"/>
        <v xml:space="preserve"> 2G 3G 4G</v>
      </c>
    </row>
    <row r="37" spans="1:23" x14ac:dyDescent="0.25">
      <c r="A37">
        <v>2023</v>
      </c>
      <c r="B37">
        <v>3</v>
      </c>
      <c r="C37" t="s">
        <v>113</v>
      </c>
      <c r="D37">
        <v>68</v>
      </c>
      <c r="E37" t="s">
        <v>114</v>
      </c>
      <c r="F37">
        <v>68307</v>
      </c>
      <c r="G37" t="s">
        <v>122</v>
      </c>
      <c r="H37" t="str">
        <f>VLOOKUP($G37,Municipios!$F:$G,2,FALSE)</f>
        <v>GIRON</v>
      </c>
      <c r="I37" t="s">
        <v>115</v>
      </c>
      <c r="J37" t="s">
        <v>573</v>
      </c>
      <c r="K37">
        <v>68307003</v>
      </c>
      <c r="L37" t="s">
        <v>187</v>
      </c>
      <c r="M37" t="s">
        <v>117</v>
      </c>
      <c r="N37" t="s">
        <v>117</v>
      </c>
      <c r="O37" t="s">
        <v>117</v>
      </c>
      <c r="P37" t="s">
        <v>115</v>
      </c>
      <c r="Q37" t="s">
        <v>115</v>
      </c>
      <c r="R37" t="str">
        <f t="shared" si="0"/>
        <v xml:space="preserve"> 2G</v>
      </c>
      <c r="S37" t="str">
        <f t="shared" si="1"/>
        <v xml:space="preserve"> 3G</v>
      </c>
      <c r="T37" t="str">
        <f t="shared" si="2"/>
        <v xml:space="preserve"> 4G</v>
      </c>
      <c r="U37" t="str">
        <f t="shared" si="3"/>
        <v/>
      </c>
      <c r="V37" t="str">
        <f t="shared" si="4"/>
        <v/>
      </c>
      <c r="W37" s="5" t="str">
        <f t="shared" si="5"/>
        <v xml:space="preserve"> 2G 3G 4G</v>
      </c>
    </row>
    <row r="38" spans="1:23" x14ac:dyDescent="0.25">
      <c r="A38">
        <v>2023</v>
      </c>
      <c r="B38">
        <v>3</v>
      </c>
      <c r="C38" t="s">
        <v>113</v>
      </c>
      <c r="D38">
        <v>68</v>
      </c>
      <c r="E38" t="s">
        <v>114</v>
      </c>
      <c r="F38">
        <v>68425</v>
      </c>
      <c r="G38" t="s">
        <v>49</v>
      </c>
      <c r="H38" t="str">
        <f>VLOOKUP($G38,Municipios!$F:$G,2,FALSE)</f>
        <v>MACARAVITA</v>
      </c>
      <c r="I38" t="s">
        <v>117</v>
      </c>
      <c r="J38" t="s">
        <v>572</v>
      </c>
      <c r="K38">
        <v>68425000</v>
      </c>
      <c r="L38" t="s">
        <v>49</v>
      </c>
      <c r="M38" t="s">
        <v>117</v>
      </c>
      <c r="N38" t="s">
        <v>117</v>
      </c>
      <c r="O38" t="s">
        <v>117</v>
      </c>
      <c r="P38" t="s">
        <v>115</v>
      </c>
      <c r="Q38" t="s">
        <v>115</v>
      </c>
      <c r="R38" t="str">
        <f t="shared" si="0"/>
        <v xml:space="preserve"> 2G</v>
      </c>
      <c r="S38" t="str">
        <f t="shared" si="1"/>
        <v xml:space="preserve"> 3G</v>
      </c>
      <c r="T38" t="str">
        <f t="shared" si="2"/>
        <v xml:space="preserve"> 4G</v>
      </c>
      <c r="U38" t="str">
        <f t="shared" si="3"/>
        <v/>
      </c>
      <c r="V38" t="str">
        <f t="shared" si="4"/>
        <v/>
      </c>
      <c r="W38" s="5" t="str">
        <f t="shared" si="5"/>
        <v xml:space="preserve"> 2G 3G 4G</v>
      </c>
    </row>
    <row r="39" spans="1:23" x14ac:dyDescent="0.25">
      <c r="A39">
        <v>2023</v>
      </c>
      <c r="B39">
        <v>3</v>
      </c>
      <c r="C39" t="s">
        <v>120</v>
      </c>
      <c r="D39">
        <v>68</v>
      </c>
      <c r="E39" t="s">
        <v>114</v>
      </c>
      <c r="F39">
        <v>68167</v>
      </c>
      <c r="G39" t="s">
        <v>189</v>
      </c>
      <c r="H39" t="str">
        <f>VLOOKUP($G39,Municipios!$F:$G,2,FALSE)</f>
        <v>CHARALA</v>
      </c>
      <c r="I39" t="s">
        <v>117</v>
      </c>
      <c r="J39" t="s">
        <v>572</v>
      </c>
      <c r="K39">
        <v>68167000</v>
      </c>
      <c r="L39" t="s">
        <v>189</v>
      </c>
      <c r="M39" t="s">
        <v>115</v>
      </c>
      <c r="N39" t="s">
        <v>117</v>
      </c>
      <c r="O39" t="s">
        <v>117</v>
      </c>
      <c r="P39" t="s">
        <v>115</v>
      </c>
      <c r="Q39" t="s">
        <v>115</v>
      </c>
      <c r="R39" t="str">
        <f t="shared" si="0"/>
        <v/>
      </c>
      <c r="S39" t="str">
        <f t="shared" si="1"/>
        <v xml:space="preserve"> 3G</v>
      </c>
      <c r="T39" t="str">
        <f t="shared" si="2"/>
        <v xml:space="preserve"> 4G</v>
      </c>
      <c r="U39" t="str">
        <f t="shared" si="3"/>
        <v/>
      </c>
      <c r="V39" t="str">
        <f t="shared" si="4"/>
        <v/>
      </c>
      <c r="W39" s="5" t="str">
        <f t="shared" si="5"/>
        <v xml:space="preserve"> 3G 4G</v>
      </c>
    </row>
    <row r="40" spans="1:23" x14ac:dyDescent="0.25">
      <c r="A40">
        <v>2023</v>
      </c>
      <c r="B40">
        <v>3</v>
      </c>
      <c r="C40" t="s">
        <v>113</v>
      </c>
      <c r="D40">
        <v>68</v>
      </c>
      <c r="E40" t="s">
        <v>114</v>
      </c>
      <c r="F40">
        <v>68547</v>
      </c>
      <c r="G40" t="s">
        <v>60</v>
      </c>
      <c r="H40" t="str">
        <f>VLOOKUP($G40,Municipios!$F:$G,2,FALSE)</f>
        <v>PIEDECUESTA</v>
      </c>
      <c r="I40" t="s">
        <v>117</v>
      </c>
      <c r="J40" t="s">
        <v>572</v>
      </c>
      <c r="K40">
        <v>68547000</v>
      </c>
      <c r="L40" t="s">
        <v>60</v>
      </c>
      <c r="M40" t="s">
        <v>117</v>
      </c>
      <c r="N40" t="s">
        <v>117</v>
      </c>
      <c r="O40" t="s">
        <v>117</v>
      </c>
      <c r="P40" t="s">
        <v>115</v>
      </c>
      <c r="Q40" t="s">
        <v>115</v>
      </c>
      <c r="R40" t="str">
        <f t="shared" si="0"/>
        <v xml:space="preserve"> 2G</v>
      </c>
      <c r="S40" t="str">
        <f t="shared" si="1"/>
        <v xml:space="preserve"> 3G</v>
      </c>
      <c r="T40" t="str">
        <f t="shared" si="2"/>
        <v xml:space="preserve"> 4G</v>
      </c>
      <c r="U40" t="str">
        <f t="shared" si="3"/>
        <v/>
      </c>
      <c r="V40" t="str">
        <f t="shared" si="4"/>
        <v/>
      </c>
      <c r="W40" s="5" t="str">
        <f t="shared" si="5"/>
        <v xml:space="preserve"> 2G 3G 4G</v>
      </c>
    </row>
    <row r="41" spans="1:23" x14ac:dyDescent="0.25">
      <c r="A41">
        <v>2023</v>
      </c>
      <c r="B41">
        <v>3</v>
      </c>
      <c r="C41" t="s">
        <v>125</v>
      </c>
      <c r="D41">
        <v>68</v>
      </c>
      <c r="E41" t="s">
        <v>114</v>
      </c>
      <c r="F41">
        <v>68444</v>
      </c>
      <c r="G41" t="s">
        <v>51</v>
      </c>
      <c r="H41" t="str">
        <f>VLOOKUP($G41,Municipios!$F:$G,2,FALSE)</f>
        <v>MATANZA</v>
      </c>
      <c r="I41" t="s">
        <v>117</v>
      </c>
      <c r="J41" t="s">
        <v>572</v>
      </c>
      <c r="K41">
        <v>68444000</v>
      </c>
      <c r="L41" t="s">
        <v>51</v>
      </c>
      <c r="M41" t="s">
        <v>117</v>
      </c>
      <c r="N41" t="s">
        <v>117</v>
      </c>
      <c r="O41" t="s">
        <v>117</v>
      </c>
      <c r="P41" t="s">
        <v>115</v>
      </c>
      <c r="Q41" t="s">
        <v>115</v>
      </c>
      <c r="R41" t="str">
        <f t="shared" si="0"/>
        <v xml:space="preserve"> 2G</v>
      </c>
      <c r="S41" t="str">
        <f t="shared" si="1"/>
        <v xml:space="preserve"> 3G</v>
      </c>
      <c r="T41" t="str">
        <f t="shared" si="2"/>
        <v xml:space="preserve"> 4G</v>
      </c>
      <c r="U41" t="str">
        <f t="shared" si="3"/>
        <v/>
      </c>
      <c r="V41" t="str">
        <f t="shared" si="4"/>
        <v/>
      </c>
      <c r="W41" s="5" t="str">
        <f t="shared" si="5"/>
        <v xml:space="preserve"> 2G 3G 4G</v>
      </c>
    </row>
    <row r="42" spans="1:23" x14ac:dyDescent="0.25">
      <c r="A42">
        <v>2023</v>
      </c>
      <c r="B42">
        <v>3</v>
      </c>
      <c r="C42" t="s">
        <v>120</v>
      </c>
      <c r="D42">
        <v>68</v>
      </c>
      <c r="E42" t="s">
        <v>114</v>
      </c>
      <c r="F42">
        <v>68524</v>
      </c>
      <c r="G42" t="s">
        <v>58</v>
      </c>
      <c r="H42" t="str">
        <f>VLOOKUP($G42,Municipios!$F:$G,2,FALSE)</f>
        <v>PALMAS DEL SOCORRO</v>
      </c>
      <c r="I42" t="s">
        <v>117</v>
      </c>
      <c r="J42" t="s">
        <v>572</v>
      </c>
      <c r="K42">
        <v>68524000</v>
      </c>
      <c r="L42" t="s">
        <v>58</v>
      </c>
      <c r="M42" t="s">
        <v>115</v>
      </c>
      <c r="N42" t="s">
        <v>117</v>
      </c>
      <c r="O42" t="s">
        <v>115</v>
      </c>
      <c r="P42" t="s">
        <v>115</v>
      </c>
      <c r="Q42" t="s">
        <v>115</v>
      </c>
      <c r="R42" t="str">
        <f t="shared" si="0"/>
        <v/>
      </c>
      <c r="S42" t="str">
        <f t="shared" si="1"/>
        <v xml:space="preserve"> 3G</v>
      </c>
      <c r="T42" t="str">
        <f t="shared" si="2"/>
        <v/>
      </c>
      <c r="U42" t="str">
        <f t="shared" si="3"/>
        <v/>
      </c>
      <c r="V42" t="str">
        <f t="shared" si="4"/>
        <v/>
      </c>
      <c r="W42" s="5" t="str">
        <f t="shared" si="5"/>
        <v xml:space="preserve"> 3G</v>
      </c>
    </row>
    <row r="43" spans="1:23" x14ac:dyDescent="0.25">
      <c r="A43">
        <v>2023</v>
      </c>
      <c r="B43">
        <v>3</v>
      </c>
      <c r="C43" t="s">
        <v>113</v>
      </c>
      <c r="D43">
        <v>68</v>
      </c>
      <c r="E43" t="s">
        <v>114</v>
      </c>
      <c r="F43">
        <v>68773</v>
      </c>
      <c r="G43" t="s">
        <v>78</v>
      </c>
      <c r="H43" t="str">
        <f>VLOOKUP($G43,Municipios!$F:$G,2,FALSE)</f>
        <v>SUCRE</v>
      </c>
      <c r="I43" t="s">
        <v>115</v>
      </c>
      <c r="J43" t="s">
        <v>573</v>
      </c>
      <c r="K43">
        <v>68773001</v>
      </c>
      <c r="L43" t="s">
        <v>190</v>
      </c>
      <c r="M43" t="s">
        <v>117</v>
      </c>
      <c r="N43" t="s">
        <v>117</v>
      </c>
      <c r="O43" t="s">
        <v>117</v>
      </c>
      <c r="P43" t="s">
        <v>115</v>
      </c>
      <c r="Q43" t="s">
        <v>115</v>
      </c>
      <c r="R43" t="str">
        <f t="shared" si="0"/>
        <v xml:space="preserve"> 2G</v>
      </c>
      <c r="S43" t="str">
        <f t="shared" si="1"/>
        <v xml:space="preserve"> 3G</v>
      </c>
      <c r="T43" t="str">
        <f t="shared" si="2"/>
        <v xml:space="preserve"> 4G</v>
      </c>
      <c r="U43" t="str">
        <f t="shared" si="3"/>
        <v/>
      </c>
      <c r="V43" t="str">
        <f t="shared" si="4"/>
        <v/>
      </c>
      <c r="W43" s="5" t="str">
        <f t="shared" si="5"/>
        <v xml:space="preserve"> 2G 3G 4G</v>
      </c>
    </row>
    <row r="44" spans="1:23" x14ac:dyDescent="0.25">
      <c r="A44">
        <v>2023</v>
      </c>
      <c r="B44">
        <v>3</v>
      </c>
      <c r="C44" t="s">
        <v>129</v>
      </c>
      <c r="D44">
        <v>68</v>
      </c>
      <c r="E44" t="s">
        <v>114</v>
      </c>
      <c r="F44">
        <v>68770</v>
      </c>
      <c r="G44" t="s">
        <v>77</v>
      </c>
      <c r="H44" t="str">
        <f>VLOOKUP($G44,Municipios!$F:$G,2,FALSE)</f>
        <v>SUAITA</v>
      </c>
      <c r="I44" t="s">
        <v>115</v>
      </c>
      <c r="J44" t="s">
        <v>573</v>
      </c>
      <c r="K44">
        <v>68770001</v>
      </c>
      <c r="L44" t="s">
        <v>191</v>
      </c>
      <c r="M44" t="s">
        <v>115</v>
      </c>
      <c r="N44" t="s">
        <v>115</v>
      </c>
      <c r="O44" t="s">
        <v>117</v>
      </c>
      <c r="P44" t="s">
        <v>115</v>
      </c>
      <c r="Q44" t="s">
        <v>115</v>
      </c>
      <c r="R44" t="str">
        <f t="shared" si="0"/>
        <v/>
      </c>
      <c r="S44" t="str">
        <f t="shared" si="1"/>
        <v/>
      </c>
      <c r="T44" t="str">
        <f t="shared" si="2"/>
        <v xml:space="preserve"> 4G</v>
      </c>
      <c r="U44" t="str">
        <f t="shared" si="3"/>
        <v/>
      </c>
      <c r="V44" t="str">
        <f t="shared" si="4"/>
        <v/>
      </c>
      <c r="W44" s="5" t="str">
        <f t="shared" si="5"/>
        <v xml:space="preserve"> 4G</v>
      </c>
    </row>
    <row r="45" spans="1:23" x14ac:dyDescent="0.25">
      <c r="A45">
        <v>2023</v>
      </c>
      <c r="B45">
        <v>3</v>
      </c>
      <c r="C45" t="s">
        <v>113</v>
      </c>
      <c r="D45">
        <v>68</v>
      </c>
      <c r="E45" t="s">
        <v>114</v>
      </c>
      <c r="F45">
        <v>68152</v>
      </c>
      <c r="G45" t="s">
        <v>150</v>
      </c>
      <c r="H45" t="str">
        <f>VLOOKUP($G45,Municipios!$F:$G,2,FALSE)</f>
        <v>CARCASI</v>
      </c>
      <c r="I45" t="s">
        <v>115</v>
      </c>
      <c r="J45" t="s">
        <v>573</v>
      </c>
      <c r="K45">
        <v>68152001</v>
      </c>
      <c r="L45" t="s">
        <v>192</v>
      </c>
      <c r="M45" t="s">
        <v>117</v>
      </c>
      <c r="N45" t="s">
        <v>117</v>
      </c>
      <c r="O45" t="s">
        <v>117</v>
      </c>
      <c r="P45" t="s">
        <v>115</v>
      </c>
      <c r="Q45" t="s">
        <v>115</v>
      </c>
      <c r="R45" t="str">
        <f t="shared" si="0"/>
        <v xml:space="preserve"> 2G</v>
      </c>
      <c r="S45" t="str">
        <f t="shared" si="1"/>
        <v xml:space="preserve"> 3G</v>
      </c>
      <c r="T45" t="str">
        <f t="shared" si="2"/>
        <v xml:space="preserve"> 4G</v>
      </c>
      <c r="U45" t="str">
        <f t="shared" si="3"/>
        <v/>
      </c>
      <c r="V45" t="str">
        <f t="shared" si="4"/>
        <v/>
      </c>
      <c r="W45" s="5" t="str">
        <f t="shared" si="5"/>
        <v xml:space="preserve"> 2G 3G 4G</v>
      </c>
    </row>
    <row r="46" spans="1:23" x14ac:dyDescent="0.25">
      <c r="A46">
        <v>2023</v>
      </c>
      <c r="B46">
        <v>3</v>
      </c>
      <c r="C46" t="s">
        <v>129</v>
      </c>
      <c r="D46">
        <v>68</v>
      </c>
      <c r="E46" t="s">
        <v>114</v>
      </c>
      <c r="F46">
        <v>68773</v>
      </c>
      <c r="G46" t="s">
        <v>78</v>
      </c>
      <c r="H46" t="str">
        <f>VLOOKUP($G46,Municipios!$F:$G,2,FALSE)</f>
        <v>SUCRE</v>
      </c>
      <c r="I46" t="s">
        <v>117</v>
      </c>
      <c r="J46" t="s">
        <v>572</v>
      </c>
      <c r="K46">
        <v>68773000</v>
      </c>
      <c r="L46" t="s">
        <v>78</v>
      </c>
      <c r="M46" t="s">
        <v>117</v>
      </c>
      <c r="N46" t="s">
        <v>117</v>
      </c>
      <c r="O46" t="s">
        <v>117</v>
      </c>
      <c r="P46" t="s">
        <v>115</v>
      </c>
      <c r="Q46" t="s">
        <v>115</v>
      </c>
      <c r="R46" t="str">
        <f t="shared" si="0"/>
        <v xml:space="preserve"> 2G</v>
      </c>
      <c r="S46" t="str">
        <f t="shared" si="1"/>
        <v xml:space="preserve"> 3G</v>
      </c>
      <c r="T46" t="str">
        <f t="shared" si="2"/>
        <v xml:space="preserve"> 4G</v>
      </c>
      <c r="U46" t="str">
        <f t="shared" si="3"/>
        <v/>
      </c>
      <c r="V46" t="str">
        <f t="shared" si="4"/>
        <v/>
      </c>
      <c r="W46" s="5" t="str">
        <f t="shared" si="5"/>
        <v xml:space="preserve"> 2G 3G 4G</v>
      </c>
    </row>
    <row r="47" spans="1:23" x14ac:dyDescent="0.25">
      <c r="A47">
        <v>2023</v>
      </c>
      <c r="B47">
        <v>3</v>
      </c>
      <c r="C47" t="s">
        <v>129</v>
      </c>
      <c r="D47">
        <v>68</v>
      </c>
      <c r="E47" t="s">
        <v>114</v>
      </c>
      <c r="F47">
        <v>68705</v>
      </c>
      <c r="G47" t="s">
        <v>196</v>
      </c>
      <c r="H47" t="str">
        <f>VLOOKUP($G47,Municipios!$F:$G,2,FALSE)</f>
        <v>SANTA BARBARA</v>
      </c>
      <c r="I47" t="s">
        <v>117</v>
      </c>
      <c r="J47" t="s">
        <v>572</v>
      </c>
      <c r="K47">
        <v>68705000</v>
      </c>
      <c r="L47" t="s">
        <v>196</v>
      </c>
      <c r="M47" t="s">
        <v>117</v>
      </c>
      <c r="N47" t="s">
        <v>117</v>
      </c>
      <c r="O47" t="s">
        <v>117</v>
      </c>
      <c r="P47" t="s">
        <v>115</v>
      </c>
      <c r="Q47" t="s">
        <v>115</v>
      </c>
      <c r="R47" t="str">
        <f t="shared" si="0"/>
        <v xml:space="preserve"> 2G</v>
      </c>
      <c r="S47" t="str">
        <f t="shared" si="1"/>
        <v xml:space="preserve"> 3G</v>
      </c>
      <c r="T47" t="str">
        <f t="shared" si="2"/>
        <v xml:space="preserve"> 4G</v>
      </c>
      <c r="U47" t="str">
        <f t="shared" si="3"/>
        <v/>
      </c>
      <c r="V47" t="str">
        <f t="shared" si="4"/>
        <v/>
      </c>
      <c r="W47" s="5" t="str">
        <f t="shared" si="5"/>
        <v xml:space="preserve"> 2G 3G 4G</v>
      </c>
    </row>
    <row r="48" spans="1:23" x14ac:dyDescent="0.25">
      <c r="A48">
        <v>2023</v>
      </c>
      <c r="B48">
        <v>3</v>
      </c>
      <c r="C48" t="s">
        <v>125</v>
      </c>
      <c r="D48">
        <v>68</v>
      </c>
      <c r="E48" t="s">
        <v>114</v>
      </c>
      <c r="F48">
        <v>68368</v>
      </c>
      <c r="G48" t="s">
        <v>197</v>
      </c>
      <c r="H48" t="str">
        <f>VLOOKUP($G48,Municipios!$F:$G,2,FALSE)</f>
        <v>JESUS MARIA</v>
      </c>
      <c r="I48" t="s">
        <v>117</v>
      </c>
      <c r="J48" t="s">
        <v>572</v>
      </c>
      <c r="K48">
        <v>68368000</v>
      </c>
      <c r="L48" t="s">
        <v>197</v>
      </c>
      <c r="M48" t="s">
        <v>115</v>
      </c>
      <c r="N48" t="s">
        <v>115</v>
      </c>
      <c r="O48" t="s">
        <v>117</v>
      </c>
      <c r="P48" t="s">
        <v>115</v>
      </c>
      <c r="Q48" t="s">
        <v>115</v>
      </c>
      <c r="R48" t="str">
        <f t="shared" si="0"/>
        <v/>
      </c>
      <c r="S48" t="str">
        <f t="shared" si="1"/>
        <v/>
      </c>
      <c r="T48" t="str">
        <f t="shared" si="2"/>
        <v xml:space="preserve"> 4G</v>
      </c>
      <c r="U48" t="str">
        <f t="shared" si="3"/>
        <v/>
      </c>
      <c r="V48" t="str">
        <f t="shared" si="4"/>
        <v/>
      </c>
      <c r="W48" s="5" t="str">
        <f t="shared" si="5"/>
        <v xml:space="preserve"> 4G</v>
      </c>
    </row>
    <row r="49" spans="1:23" x14ac:dyDescent="0.25">
      <c r="A49">
        <v>2023</v>
      </c>
      <c r="B49">
        <v>3</v>
      </c>
      <c r="C49" t="s">
        <v>129</v>
      </c>
      <c r="D49">
        <v>68</v>
      </c>
      <c r="E49" t="s">
        <v>114</v>
      </c>
      <c r="F49">
        <v>68655</v>
      </c>
      <c r="G49" t="s">
        <v>65</v>
      </c>
      <c r="H49" t="str">
        <f>VLOOKUP($G49,Municipios!$F:$G,2,FALSE)</f>
        <v>SABANA DE TORRES</v>
      </c>
      <c r="I49" t="s">
        <v>115</v>
      </c>
      <c r="J49" t="s">
        <v>573</v>
      </c>
      <c r="K49">
        <v>68655007</v>
      </c>
      <c r="L49" t="s">
        <v>198</v>
      </c>
      <c r="M49" t="s">
        <v>115</v>
      </c>
      <c r="N49" t="s">
        <v>115</v>
      </c>
      <c r="O49" t="s">
        <v>117</v>
      </c>
      <c r="P49" t="s">
        <v>115</v>
      </c>
      <c r="Q49" t="s">
        <v>115</v>
      </c>
      <c r="R49" t="str">
        <f t="shared" si="0"/>
        <v/>
      </c>
      <c r="S49" t="str">
        <f t="shared" si="1"/>
        <v/>
      </c>
      <c r="T49" t="str">
        <f t="shared" si="2"/>
        <v xml:space="preserve"> 4G</v>
      </c>
      <c r="U49" t="str">
        <f t="shared" si="3"/>
        <v/>
      </c>
      <c r="V49" t="str">
        <f t="shared" si="4"/>
        <v/>
      </c>
      <c r="W49" s="5" t="str">
        <f t="shared" si="5"/>
        <v xml:space="preserve"> 4G</v>
      </c>
    </row>
    <row r="50" spans="1:23" x14ac:dyDescent="0.25">
      <c r="A50">
        <v>2023</v>
      </c>
      <c r="B50">
        <v>3</v>
      </c>
      <c r="C50" t="s">
        <v>113</v>
      </c>
      <c r="D50">
        <v>68</v>
      </c>
      <c r="E50" t="s">
        <v>114</v>
      </c>
      <c r="F50">
        <v>68575</v>
      </c>
      <c r="G50" t="s">
        <v>92</v>
      </c>
      <c r="H50" t="str">
        <f>VLOOKUP($G50,Municipios!$F:$G,2,FALSE)</f>
        <v>PUERTO WILCHES</v>
      </c>
      <c r="I50" t="s">
        <v>115</v>
      </c>
      <c r="J50" t="s">
        <v>573</v>
      </c>
      <c r="K50">
        <v>68575013</v>
      </c>
      <c r="L50" t="s">
        <v>200</v>
      </c>
      <c r="M50" t="s">
        <v>115</v>
      </c>
      <c r="N50" t="s">
        <v>117</v>
      </c>
      <c r="O50" t="s">
        <v>117</v>
      </c>
      <c r="P50" t="s">
        <v>115</v>
      </c>
      <c r="Q50" t="s">
        <v>115</v>
      </c>
      <c r="R50" t="str">
        <f t="shared" si="0"/>
        <v/>
      </c>
      <c r="S50" t="str">
        <f t="shared" si="1"/>
        <v xml:space="preserve"> 3G</v>
      </c>
      <c r="T50" t="str">
        <f t="shared" si="2"/>
        <v xml:space="preserve"> 4G</v>
      </c>
      <c r="U50" t="str">
        <f t="shared" si="3"/>
        <v/>
      </c>
      <c r="V50" t="str">
        <f t="shared" si="4"/>
        <v/>
      </c>
      <c r="W50" s="5" t="str">
        <f t="shared" si="5"/>
        <v xml:space="preserve"> 3G 4G</v>
      </c>
    </row>
    <row r="51" spans="1:23" x14ac:dyDescent="0.25">
      <c r="A51">
        <v>2023</v>
      </c>
      <c r="B51">
        <v>3</v>
      </c>
      <c r="C51" t="s">
        <v>113</v>
      </c>
      <c r="D51">
        <v>68</v>
      </c>
      <c r="E51" t="s">
        <v>114</v>
      </c>
      <c r="F51">
        <v>68406</v>
      </c>
      <c r="G51" t="s">
        <v>47</v>
      </c>
      <c r="H51" t="str">
        <f>VLOOKUP($G51,Municipios!$F:$G,2,FALSE)</f>
        <v>LEBRIJA</v>
      </c>
      <c r="I51" t="s">
        <v>115</v>
      </c>
      <c r="J51" t="s">
        <v>573</v>
      </c>
      <c r="K51">
        <v>68406026</v>
      </c>
      <c r="L51" t="s">
        <v>201</v>
      </c>
      <c r="M51" t="s">
        <v>117</v>
      </c>
      <c r="N51" t="s">
        <v>117</v>
      </c>
      <c r="O51" t="s">
        <v>117</v>
      </c>
      <c r="P51" t="s">
        <v>115</v>
      </c>
      <c r="Q51" t="s">
        <v>115</v>
      </c>
      <c r="R51" t="str">
        <f t="shared" si="0"/>
        <v xml:space="preserve"> 2G</v>
      </c>
      <c r="S51" t="str">
        <f t="shared" si="1"/>
        <v xml:space="preserve"> 3G</v>
      </c>
      <c r="T51" t="str">
        <f t="shared" si="2"/>
        <v xml:space="preserve"> 4G</v>
      </c>
      <c r="U51" t="str">
        <f t="shared" si="3"/>
        <v/>
      </c>
      <c r="V51" t="str">
        <f t="shared" si="4"/>
        <v/>
      </c>
      <c r="W51" s="5" t="str">
        <f t="shared" si="5"/>
        <v xml:space="preserve"> 2G 3G 4G</v>
      </c>
    </row>
    <row r="52" spans="1:23" x14ac:dyDescent="0.25">
      <c r="A52">
        <v>2023</v>
      </c>
      <c r="B52">
        <v>3</v>
      </c>
      <c r="C52" t="s">
        <v>113</v>
      </c>
      <c r="D52">
        <v>68</v>
      </c>
      <c r="E52" t="s">
        <v>114</v>
      </c>
      <c r="F52">
        <v>68081</v>
      </c>
      <c r="G52" t="s">
        <v>86</v>
      </c>
      <c r="H52" t="str">
        <f>VLOOKUP($G52,Municipios!$F:$G,2,FALSE)</f>
        <v>BARRANCABERMEJA</v>
      </c>
      <c r="I52" t="s">
        <v>115</v>
      </c>
      <c r="J52" t="s">
        <v>573</v>
      </c>
      <c r="K52">
        <v>68081031</v>
      </c>
      <c r="L52" t="s">
        <v>203</v>
      </c>
      <c r="M52" t="s">
        <v>117</v>
      </c>
      <c r="N52" t="s">
        <v>117</v>
      </c>
      <c r="O52" t="s">
        <v>117</v>
      </c>
      <c r="P52" t="s">
        <v>115</v>
      </c>
      <c r="Q52" t="s">
        <v>115</v>
      </c>
      <c r="R52" t="str">
        <f t="shared" si="0"/>
        <v xml:space="preserve"> 2G</v>
      </c>
      <c r="S52" t="str">
        <f t="shared" si="1"/>
        <v xml:space="preserve"> 3G</v>
      </c>
      <c r="T52" t="str">
        <f t="shared" si="2"/>
        <v xml:space="preserve"> 4G</v>
      </c>
      <c r="U52" t="str">
        <f t="shared" si="3"/>
        <v/>
      </c>
      <c r="V52" t="str">
        <f t="shared" si="4"/>
        <v/>
      </c>
      <c r="W52" s="5" t="str">
        <f t="shared" si="5"/>
        <v xml:space="preserve"> 2G 3G 4G</v>
      </c>
    </row>
    <row r="53" spans="1:23" x14ac:dyDescent="0.25">
      <c r="A53">
        <v>2023</v>
      </c>
      <c r="B53">
        <v>3</v>
      </c>
      <c r="C53" t="s">
        <v>113</v>
      </c>
      <c r="D53">
        <v>68</v>
      </c>
      <c r="E53" t="s">
        <v>114</v>
      </c>
      <c r="F53">
        <v>68745</v>
      </c>
      <c r="G53" t="s">
        <v>95</v>
      </c>
      <c r="H53" t="str">
        <f>VLOOKUP($G53,Municipios!$F:$G,2,FALSE)</f>
        <v>SIMACOTA</v>
      </c>
      <c r="I53" t="s">
        <v>115</v>
      </c>
      <c r="J53" t="s">
        <v>573</v>
      </c>
      <c r="K53">
        <v>68745009</v>
      </c>
      <c r="L53" t="s">
        <v>204</v>
      </c>
      <c r="M53" t="s">
        <v>117</v>
      </c>
      <c r="N53" t="s">
        <v>117</v>
      </c>
      <c r="O53" t="s">
        <v>115</v>
      </c>
      <c r="P53" t="s">
        <v>115</v>
      </c>
      <c r="Q53" t="s">
        <v>115</v>
      </c>
      <c r="R53" t="str">
        <f t="shared" si="0"/>
        <v xml:space="preserve"> 2G</v>
      </c>
      <c r="S53" t="str">
        <f t="shared" si="1"/>
        <v xml:space="preserve"> 3G</v>
      </c>
      <c r="T53" t="str">
        <f t="shared" si="2"/>
        <v/>
      </c>
      <c r="U53" t="str">
        <f t="shared" si="3"/>
        <v/>
      </c>
      <c r="V53" t="str">
        <f t="shared" si="4"/>
        <v/>
      </c>
      <c r="W53" s="5" t="str">
        <f t="shared" si="5"/>
        <v xml:space="preserve"> 2G 3G</v>
      </c>
    </row>
    <row r="54" spans="1:23" x14ac:dyDescent="0.25">
      <c r="A54">
        <v>2023</v>
      </c>
      <c r="B54">
        <v>3</v>
      </c>
      <c r="C54" t="s">
        <v>113</v>
      </c>
      <c r="D54">
        <v>68</v>
      </c>
      <c r="E54" t="s">
        <v>114</v>
      </c>
      <c r="F54">
        <v>68673</v>
      </c>
      <c r="G54" t="s">
        <v>68</v>
      </c>
      <c r="H54" t="str">
        <f>VLOOKUP($G54,Municipios!$F:$G,2,FALSE)</f>
        <v>SAN BENITO</v>
      </c>
      <c r="I54" t="s">
        <v>115</v>
      </c>
      <c r="J54" t="s">
        <v>573</v>
      </c>
      <c r="K54">
        <v>68673004</v>
      </c>
      <c r="L54" t="s">
        <v>206</v>
      </c>
      <c r="M54" t="s">
        <v>117</v>
      </c>
      <c r="N54" t="s">
        <v>117</v>
      </c>
      <c r="O54" t="s">
        <v>117</v>
      </c>
      <c r="P54" t="s">
        <v>115</v>
      </c>
      <c r="Q54" t="s">
        <v>115</v>
      </c>
      <c r="R54" t="str">
        <f t="shared" si="0"/>
        <v xml:space="preserve"> 2G</v>
      </c>
      <c r="S54" t="str">
        <f t="shared" si="1"/>
        <v xml:space="preserve"> 3G</v>
      </c>
      <c r="T54" t="str">
        <f t="shared" si="2"/>
        <v xml:space="preserve"> 4G</v>
      </c>
      <c r="U54" t="str">
        <f t="shared" si="3"/>
        <v/>
      </c>
      <c r="V54" t="str">
        <f t="shared" si="4"/>
        <v/>
      </c>
      <c r="W54" s="5" t="str">
        <f t="shared" si="5"/>
        <v xml:space="preserve"> 2G 3G 4G</v>
      </c>
    </row>
    <row r="55" spans="1:23" x14ac:dyDescent="0.25">
      <c r="A55">
        <v>2023</v>
      </c>
      <c r="B55">
        <v>3</v>
      </c>
      <c r="C55" t="s">
        <v>125</v>
      </c>
      <c r="D55">
        <v>68</v>
      </c>
      <c r="E55" t="s">
        <v>114</v>
      </c>
      <c r="F55">
        <v>68081</v>
      </c>
      <c r="G55" t="s">
        <v>86</v>
      </c>
      <c r="H55" t="str">
        <f>VLOOKUP($G55,Municipios!$F:$G,2,FALSE)</f>
        <v>BARRANCABERMEJA</v>
      </c>
      <c r="I55" t="s">
        <v>115</v>
      </c>
      <c r="J55" t="s">
        <v>573</v>
      </c>
      <c r="K55">
        <v>68081027</v>
      </c>
      <c r="L55" t="s">
        <v>180</v>
      </c>
      <c r="M55" t="s">
        <v>115</v>
      </c>
      <c r="N55" t="s">
        <v>117</v>
      </c>
      <c r="O55" t="s">
        <v>117</v>
      </c>
      <c r="P55" t="s">
        <v>115</v>
      </c>
      <c r="Q55" t="s">
        <v>115</v>
      </c>
      <c r="R55" t="str">
        <f t="shared" si="0"/>
        <v/>
      </c>
      <c r="S55" t="str">
        <f t="shared" si="1"/>
        <v xml:space="preserve"> 3G</v>
      </c>
      <c r="T55" t="str">
        <f t="shared" si="2"/>
        <v xml:space="preserve"> 4G</v>
      </c>
      <c r="U55" t="str">
        <f t="shared" si="3"/>
        <v/>
      </c>
      <c r="V55" t="str">
        <f t="shared" si="4"/>
        <v/>
      </c>
      <c r="W55" s="5" t="str">
        <f t="shared" si="5"/>
        <v xml:space="preserve"> 3G 4G</v>
      </c>
    </row>
    <row r="56" spans="1:23" x14ac:dyDescent="0.25">
      <c r="A56">
        <v>2023</v>
      </c>
      <c r="B56">
        <v>3</v>
      </c>
      <c r="C56" t="s">
        <v>125</v>
      </c>
      <c r="D56">
        <v>68</v>
      </c>
      <c r="E56" t="s">
        <v>114</v>
      </c>
      <c r="F56">
        <v>68682</v>
      </c>
      <c r="G56" t="s">
        <v>161</v>
      </c>
      <c r="H56" t="str">
        <f>VLOOKUP($G56,Municipios!$F:$G,2,FALSE)</f>
        <v>SAN JOAQUIN</v>
      </c>
      <c r="I56" t="s">
        <v>117</v>
      </c>
      <c r="J56" t="s">
        <v>572</v>
      </c>
      <c r="K56">
        <v>68682000</v>
      </c>
      <c r="L56" t="s">
        <v>161</v>
      </c>
      <c r="M56" t="s">
        <v>117</v>
      </c>
      <c r="N56" t="s">
        <v>117</v>
      </c>
      <c r="O56" t="s">
        <v>117</v>
      </c>
      <c r="P56" t="s">
        <v>115</v>
      </c>
      <c r="Q56" t="s">
        <v>115</v>
      </c>
      <c r="R56" t="str">
        <f t="shared" si="0"/>
        <v xml:space="preserve"> 2G</v>
      </c>
      <c r="S56" t="str">
        <f t="shared" si="1"/>
        <v xml:space="preserve"> 3G</v>
      </c>
      <c r="T56" t="str">
        <f t="shared" si="2"/>
        <v xml:space="preserve"> 4G</v>
      </c>
      <c r="U56" t="str">
        <f t="shared" si="3"/>
        <v/>
      </c>
      <c r="V56" t="str">
        <f t="shared" si="4"/>
        <v/>
      </c>
      <c r="W56" s="5" t="str">
        <f t="shared" si="5"/>
        <v xml:space="preserve"> 2G 3G 4G</v>
      </c>
    </row>
    <row r="57" spans="1:23" x14ac:dyDescent="0.25">
      <c r="A57">
        <v>2023</v>
      </c>
      <c r="B57">
        <v>3</v>
      </c>
      <c r="C57" t="s">
        <v>129</v>
      </c>
      <c r="D57">
        <v>68</v>
      </c>
      <c r="E57" t="s">
        <v>114</v>
      </c>
      <c r="F57">
        <v>68229</v>
      </c>
      <c r="G57" t="s">
        <v>207</v>
      </c>
      <c r="H57" t="str">
        <f>VLOOKUP($G57,Municipios!$F:$G,2,FALSE)</f>
        <v>CURITI</v>
      </c>
      <c r="I57" t="s">
        <v>117</v>
      </c>
      <c r="J57" t="s">
        <v>572</v>
      </c>
      <c r="K57">
        <v>68229000</v>
      </c>
      <c r="L57" t="s">
        <v>207</v>
      </c>
      <c r="M57" t="s">
        <v>115</v>
      </c>
      <c r="N57" t="s">
        <v>117</v>
      </c>
      <c r="O57" t="s">
        <v>117</v>
      </c>
      <c r="P57" t="s">
        <v>115</v>
      </c>
      <c r="Q57" t="s">
        <v>115</v>
      </c>
      <c r="R57" t="str">
        <f t="shared" si="0"/>
        <v/>
      </c>
      <c r="S57" t="str">
        <f t="shared" si="1"/>
        <v xml:space="preserve"> 3G</v>
      </c>
      <c r="T57" t="str">
        <f t="shared" si="2"/>
        <v xml:space="preserve"> 4G</v>
      </c>
      <c r="U57" t="str">
        <f t="shared" si="3"/>
        <v/>
      </c>
      <c r="V57" t="str">
        <f t="shared" si="4"/>
        <v/>
      </c>
      <c r="W57" s="5" t="str">
        <f t="shared" si="5"/>
        <v xml:space="preserve"> 3G 4G</v>
      </c>
    </row>
    <row r="58" spans="1:23" x14ac:dyDescent="0.25">
      <c r="A58">
        <v>2023</v>
      </c>
      <c r="B58">
        <v>3</v>
      </c>
      <c r="C58" t="s">
        <v>113</v>
      </c>
      <c r="D58">
        <v>68</v>
      </c>
      <c r="E58" t="s">
        <v>114</v>
      </c>
      <c r="F58">
        <v>68547</v>
      </c>
      <c r="G58" t="s">
        <v>60</v>
      </c>
      <c r="H58" t="str">
        <f>VLOOKUP($G58,Municipios!$F:$G,2,FALSE)</f>
        <v>PIEDECUESTA</v>
      </c>
      <c r="I58" t="s">
        <v>115</v>
      </c>
      <c r="J58" t="s">
        <v>573</v>
      </c>
      <c r="K58">
        <v>68547017</v>
      </c>
      <c r="L58" t="s">
        <v>44</v>
      </c>
      <c r="M58" t="s">
        <v>117</v>
      </c>
      <c r="N58" t="s">
        <v>117</v>
      </c>
      <c r="O58" t="s">
        <v>117</v>
      </c>
      <c r="P58" t="s">
        <v>115</v>
      </c>
      <c r="Q58" t="s">
        <v>115</v>
      </c>
      <c r="R58" t="str">
        <f t="shared" si="0"/>
        <v xml:space="preserve"> 2G</v>
      </c>
      <c r="S58" t="str">
        <f t="shared" si="1"/>
        <v xml:space="preserve"> 3G</v>
      </c>
      <c r="T58" t="str">
        <f t="shared" si="2"/>
        <v xml:space="preserve"> 4G</v>
      </c>
      <c r="U58" t="str">
        <f t="shared" si="3"/>
        <v/>
      </c>
      <c r="V58" t="str">
        <f t="shared" si="4"/>
        <v/>
      </c>
      <c r="W58" s="5" t="str">
        <f t="shared" si="5"/>
        <v xml:space="preserve"> 2G 3G 4G</v>
      </c>
    </row>
    <row r="59" spans="1:23" x14ac:dyDescent="0.25">
      <c r="A59">
        <v>2023</v>
      </c>
      <c r="B59">
        <v>3</v>
      </c>
      <c r="C59" t="s">
        <v>120</v>
      </c>
      <c r="D59">
        <v>68</v>
      </c>
      <c r="E59" t="s">
        <v>114</v>
      </c>
      <c r="F59">
        <v>68324</v>
      </c>
      <c r="G59" t="s">
        <v>175</v>
      </c>
      <c r="H59" t="str">
        <f>VLOOKUP($G59,Municipios!$F:$G,2,FALSE)</f>
        <v>GUAVATA</v>
      </c>
      <c r="I59" t="s">
        <v>117</v>
      </c>
      <c r="J59" t="s">
        <v>572</v>
      </c>
      <c r="K59">
        <v>68324000</v>
      </c>
      <c r="L59" t="s">
        <v>175</v>
      </c>
      <c r="M59" t="s">
        <v>115</v>
      </c>
      <c r="N59" t="s">
        <v>117</v>
      </c>
      <c r="O59" t="s">
        <v>117</v>
      </c>
      <c r="P59" t="s">
        <v>115</v>
      </c>
      <c r="Q59" t="s">
        <v>115</v>
      </c>
      <c r="R59" t="str">
        <f t="shared" si="0"/>
        <v/>
      </c>
      <c r="S59" t="str">
        <f t="shared" si="1"/>
        <v xml:space="preserve"> 3G</v>
      </c>
      <c r="T59" t="str">
        <f t="shared" si="2"/>
        <v xml:space="preserve"> 4G</v>
      </c>
      <c r="U59" t="str">
        <f t="shared" si="3"/>
        <v/>
      </c>
      <c r="V59" t="str">
        <f t="shared" si="4"/>
        <v/>
      </c>
      <c r="W59" s="5" t="str">
        <f t="shared" si="5"/>
        <v xml:space="preserve"> 3G 4G</v>
      </c>
    </row>
    <row r="60" spans="1:23" x14ac:dyDescent="0.25">
      <c r="A60">
        <v>2023</v>
      </c>
      <c r="B60">
        <v>3</v>
      </c>
      <c r="C60" t="s">
        <v>113</v>
      </c>
      <c r="D60">
        <v>68</v>
      </c>
      <c r="E60" t="s">
        <v>114</v>
      </c>
      <c r="F60">
        <v>68081</v>
      </c>
      <c r="G60" t="s">
        <v>86</v>
      </c>
      <c r="H60" t="str">
        <f>VLOOKUP($G60,Municipios!$F:$G,2,FALSE)</f>
        <v>BARRANCABERMEJA</v>
      </c>
      <c r="I60" t="s">
        <v>115</v>
      </c>
      <c r="J60" t="s">
        <v>573</v>
      </c>
      <c r="K60">
        <v>68081006</v>
      </c>
      <c r="L60" t="s">
        <v>183</v>
      </c>
      <c r="M60" t="s">
        <v>117</v>
      </c>
      <c r="N60" t="s">
        <v>117</v>
      </c>
      <c r="O60" t="s">
        <v>117</v>
      </c>
      <c r="P60" t="s">
        <v>115</v>
      </c>
      <c r="Q60" t="s">
        <v>115</v>
      </c>
      <c r="R60" t="str">
        <f t="shared" si="0"/>
        <v xml:space="preserve"> 2G</v>
      </c>
      <c r="S60" t="str">
        <f t="shared" si="1"/>
        <v xml:space="preserve"> 3G</v>
      </c>
      <c r="T60" t="str">
        <f t="shared" si="2"/>
        <v xml:space="preserve"> 4G</v>
      </c>
      <c r="U60" t="str">
        <f t="shared" si="3"/>
        <v/>
      </c>
      <c r="V60" t="str">
        <f t="shared" si="4"/>
        <v/>
      </c>
      <c r="W60" s="5" t="str">
        <f t="shared" si="5"/>
        <v xml:space="preserve"> 2G 3G 4G</v>
      </c>
    </row>
    <row r="61" spans="1:23" x14ac:dyDescent="0.25">
      <c r="A61">
        <v>2023</v>
      </c>
      <c r="B61">
        <v>3</v>
      </c>
      <c r="C61" t="s">
        <v>113</v>
      </c>
      <c r="D61">
        <v>68</v>
      </c>
      <c r="E61" t="s">
        <v>114</v>
      </c>
      <c r="F61">
        <v>68190</v>
      </c>
      <c r="G61" t="s">
        <v>88</v>
      </c>
      <c r="H61" t="str">
        <f>VLOOKUP($G61,Municipios!$F:$G,2,FALSE)</f>
        <v>CIMITARRA</v>
      </c>
      <c r="I61" t="s">
        <v>115</v>
      </c>
      <c r="J61" t="s">
        <v>573</v>
      </c>
      <c r="K61">
        <v>68190030</v>
      </c>
      <c r="L61" t="s">
        <v>209</v>
      </c>
      <c r="M61" t="s">
        <v>117</v>
      </c>
      <c r="N61" t="s">
        <v>115</v>
      </c>
      <c r="O61" t="s">
        <v>115</v>
      </c>
      <c r="P61" t="s">
        <v>115</v>
      </c>
      <c r="Q61" t="s">
        <v>115</v>
      </c>
      <c r="R61" t="str">
        <f t="shared" si="0"/>
        <v xml:space="preserve"> 2G</v>
      </c>
      <c r="S61" t="str">
        <f t="shared" si="1"/>
        <v/>
      </c>
      <c r="T61" t="str">
        <f t="shared" si="2"/>
        <v/>
      </c>
      <c r="U61" t="str">
        <f t="shared" si="3"/>
        <v/>
      </c>
      <c r="V61" t="str">
        <f t="shared" si="4"/>
        <v/>
      </c>
      <c r="W61" s="5" t="str">
        <f t="shared" si="5"/>
        <v xml:space="preserve"> 2G</v>
      </c>
    </row>
    <row r="62" spans="1:23" x14ac:dyDescent="0.25">
      <c r="A62">
        <v>2023</v>
      </c>
      <c r="B62">
        <v>3</v>
      </c>
      <c r="C62" t="s">
        <v>129</v>
      </c>
      <c r="D62">
        <v>68</v>
      </c>
      <c r="E62" t="s">
        <v>114</v>
      </c>
      <c r="F62">
        <v>68522</v>
      </c>
      <c r="G62" t="s">
        <v>57</v>
      </c>
      <c r="H62" t="str">
        <f>VLOOKUP($G62,Municipios!$F:$G,2,FALSE)</f>
        <v>PALMAR</v>
      </c>
      <c r="I62" t="s">
        <v>117</v>
      </c>
      <c r="J62" t="s">
        <v>572</v>
      </c>
      <c r="K62">
        <v>68522000</v>
      </c>
      <c r="L62" t="s">
        <v>57</v>
      </c>
      <c r="M62" t="s">
        <v>117</v>
      </c>
      <c r="N62" t="s">
        <v>117</v>
      </c>
      <c r="O62" t="s">
        <v>117</v>
      </c>
      <c r="P62" t="s">
        <v>115</v>
      </c>
      <c r="Q62" t="s">
        <v>115</v>
      </c>
      <c r="R62" t="str">
        <f t="shared" si="0"/>
        <v xml:space="preserve"> 2G</v>
      </c>
      <c r="S62" t="str">
        <f t="shared" si="1"/>
        <v xml:space="preserve"> 3G</v>
      </c>
      <c r="T62" t="str">
        <f t="shared" si="2"/>
        <v xml:space="preserve"> 4G</v>
      </c>
      <c r="U62" t="str">
        <f t="shared" si="3"/>
        <v/>
      </c>
      <c r="V62" t="str">
        <f t="shared" si="4"/>
        <v/>
      </c>
      <c r="W62" s="5" t="str">
        <f t="shared" si="5"/>
        <v xml:space="preserve"> 2G 3G 4G</v>
      </c>
    </row>
    <row r="63" spans="1:23" x14ac:dyDescent="0.25">
      <c r="A63">
        <v>2023</v>
      </c>
      <c r="B63">
        <v>3</v>
      </c>
      <c r="C63" t="s">
        <v>129</v>
      </c>
      <c r="D63">
        <v>68</v>
      </c>
      <c r="E63" t="s">
        <v>114</v>
      </c>
      <c r="F63">
        <v>68500</v>
      </c>
      <c r="G63" t="s">
        <v>55</v>
      </c>
      <c r="H63" t="str">
        <f>VLOOKUP($G63,Municipios!$F:$G,2,FALSE)</f>
        <v>OIBA</v>
      </c>
      <c r="I63" t="s">
        <v>117</v>
      </c>
      <c r="J63" t="s">
        <v>572</v>
      </c>
      <c r="K63">
        <v>68500000</v>
      </c>
      <c r="L63" t="s">
        <v>55</v>
      </c>
      <c r="M63" t="s">
        <v>115</v>
      </c>
      <c r="N63" t="s">
        <v>117</v>
      </c>
      <c r="O63" t="s">
        <v>117</v>
      </c>
      <c r="P63" t="s">
        <v>115</v>
      </c>
      <c r="Q63" t="s">
        <v>115</v>
      </c>
      <c r="R63" t="str">
        <f t="shared" si="0"/>
        <v/>
      </c>
      <c r="S63" t="str">
        <f t="shared" si="1"/>
        <v xml:space="preserve"> 3G</v>
      </c>
      <c r="T63" t="str">
        <f t="shared" si="2"/>
        <v xml:space="preserve"> 4G</v>
      </c>
      <c r="U63" t="str">
        <f t="shared" si="3"/>
        <v/>
      </c>
      <c r="V63" t="str">
        <f t="shared" si="4"/>
        <v/>
      </c>
      <c r="W63" s="5" t="str">
        <f t="shared" si="5"/>
        <v xml:space="preserve"> 3G 4G</v>
      </c>
    </row>
    <row r="64" spans="1:23" x14ac:dyDescent="0.25">
      <c r="A64">
        <v>2023</v>
      </c>
      <c r="B64">
        <v>3</v>
      </c>
      <c r="C64" t="s">
        <v>120</v>
      </c>
      <c r="D64">
        <v>68</v>
      </c>
      <c r="E64" t="s">
        <v>114</v>
      </c>
      <c r="F64">
        <v>68020</v>
      </c>
      <c r="G64" t="s">
        <v>3</v>
      </c>
      <c r="H64" t="str">
        <f>VLOOKUP($G64,Municipios!$F:$G,2,FALSE)</f>
        <v>ALBANIA</v>
      </c>
      <c r="I64" t="s">
        <v>117</v>
      </c>
      <c r="J64" t="s">
        <v>572</v>
      </c>
      <c r="K64">
        <v>68020000</v>
      </c>
      <c r="L64" t="s">
        <v>3</v>
      </c>
      <c r="M64" t="s">
        <v>115</v>
      </c>
      <c r="N64" t="s">
        <v>117</v>
      </c>
      <c r="O64" t="s">
        <v>115</v>
      </c>
      <c r="P64" t="s">
        <v>115</v>
      </c>
      <c r="Q64" t="s">
        <v>115</v>
      </c>
      <c r="R64" t="str">
        <f t="shared" si="0"/>
        <v/>
      </c>
      <c r="S64" t="str">
        <f t="shared" si="1"/>
        <v xml:space="preserve"> 3G</v>
      </c>
      <c r="T64" t="str">
        <f t="shared" si="2"/>
        <v/>
      </c>
      <c r="U64" t="str">
        <f t="shared" si="3"/>
        <v/>
      </c>
      <c r="V64" t="str">
        <f t="shared" si="4"/>
        <v/>
      </c>
      <c r="W64" s="5" t="str">
        <f t="shared" si="5"/>
        <v xml:space="preserve"> 3G</v>
      </c>
    </row>
    <row r="65" spans="1:23" x14ac:dyDescent="0.25">
      <c r="A65">
        <v>2023</v>
      </c>
      <c r="B65">
        <v>3</v>
      </c>
      <c r="C65" t="s">
        <v>125</v>
      </c>
      <c r="D65">
        <v>68</v>
      </c>
      <c r="E65" t="s">
        <v>114</v>
      </c>
      <c r="F65">
        <v>68425</v>
      </c>
      <c r="G65" t="s">
        <v>49</v>
      </c>
      <c r="H65" t="str">
        <f>VLOOKUP($G65,Municipios!$F:$G,2,FALSE)</f>
        <v>MACARAVITA</v>
      </c>
      <c r="I65" t="s">
        <v>117</v>
      </c>
      <c r="J65" t="s">
        <v>572</v>
      </c>
      <c r="K65">
        <v>68425000</v>
      </c>
      <c r="L65" t="s">
        <v>49</v>
      </c>
      <c r="M65" t="s">
        <v>115</v>
      </c>
      <c r="N65" t="s">
        <v>115</v>
      </c>
      <c r="O65" t="s">
        <v>117</v>
      </c>
      <c r="P65" t="s">
        <v>115</v>
      </c>
      <c r="Q65" t="s">
        <v>115</v>
      </c>
      <c r="R65" t="str">
        <f t="shared" si="0"/>
        <v/>
      </c>
      <c r="S65" t="str">
        <f t="shared" si="1"/>
        <v/>
      </c>
      <c r="T65" t="str">
        <f t="shared" si="2"/>
        <v xml:space="preserve"> 4G</v>
      </c>
      <c r="U65" t="str">
        <f t="shared" si="3"/>
        <v/>
      </c>
      <c r="V65" t="str">
        <f t="shared" si="4"/>
        <v/>
      </c>
      <c r="W65" s="5" t="str">
        <f t="shared" si="5"/>
        <v xml:space="preserve"> 4G</v>
      </c>
    </row>
    <row r="66" spans="1:23" x14ac:dyDescent="0.25">
      <c r="A66">
        <v>2023</v>
      </c>
      <c r="B66">
        <v>3</v>
      </c>
      <c r="C66" t="s">
        <v>125</v>
      </c>
      <c r="D66">
        <v>68</v>
      </c>
      <c r="E66" t="s">
        <v>114</v>
      </c>
      <c r="F66">
        <v>68079</v>
      </c>
      <c r="G66" t="s">
        <v>6</v>
      </c>
      <c r="H66" t="str">
        <f>VLOOKUP($G66,Municipios!$F:$G,2,FALSE)</f>
        <v>BARICHARA</v>
      </c>
      <c r="I66" t="s">
        <v>117</v>
      </c>
      <c r="J66" t="s">
        <v>572</v>
      </c>
      <c r="K66">
        <v>68079000</v>
      </c>
      <c r="L66" t="s">
        <v>6</v>
      </c>
      <c r="M66" t="s">
        <v>117</v>
      </c>
      <c r="N66" t="s">
        <v>117</v>
      </c>
      <c r="O66" t="s">
        <v>117</v>
      </c>
      <c r="P66" t="s">
        <v>115</v>
      </c>
      <c r="Q66" t="s">
        <v>115</v>
      </c>
      <c r="R66" t="str">
        <f t="shared" si="0"/>
        <v xml:space="preserve"> 2G</v>
      </c>
      <c r="S66" t="str">
        <f t="shared" si="1"/>
        <v xml:space="preserve"> 3G</v>
      </c>
      <c r="T66" t="str">
        <f t="shared" si="2"/>
        <v xml:space="preserve"> 4G</v>
      </c>
      <c r="U66" t="str">
        <f t="shared" si="3"/>
        <v/>
      </c>
      <c r="V66" t="str">
        <f t="shared" si="4"/>
        <v/>
      </c>
      <c r="W66" s="5" t="str">
        <f t="shared" si="5"/>
        <v xml:space="preserve"> 2G 3G 4G</v>
      </c>
    </row>
    <row r="67" spans="1:23" x14ac:dyDescent="0.25">
      <c r="A67">
        <v>2023</v>
      </c>
      <c r="B67">
        <v>3</v>
      </c>
      <c r="C67" t="s">
        <v>113</v>
      </c>
      <c r="D67">
        <v>68</v>
      </c>
      <c r="E67" t="s">
        <v>114</v>
      </c>
      <c r="F67">
        <v>68575</v>
      </c>
      <c r="G67" t="s">
        <v>92</v>
      </c>
      <c r="H67" t="str">
        <f>VLOOKUP($G67,Municipios!$F:$G,2,FALSE)</f>
        <v>PUERTO WILCHES</v>
      </c>
      <c r="I67" t="s">
        <v>115</v>
      </c>
      <c r="J67" t="s">
        <v>573</v>
      </c>
      <c r="K67">
        <v>68575001</v>
      </c>
      <c r="L67" t="s">
        <v>218</v>
      </c>
      <c r="M67" t="s">
        <v>117</v>
      </c>
      <c r="N67" t="s">
        <v>117</v>
      </c>
      <c r="O67" t="s">
        <v>117</v>
      </c>
      <c r="P67" t="s">
        <v>115</v>
      </c>
      <c r="Q67" t="s">
        <v>115</v>
      </c>
      <c r="R67" t="str">
        <f t="shared" si="0"/>
        <v xml:space="preserve"> 2G</v>
      </c>
      <c r="S67" t="str">
        <f t="shared" si="1"/>
        <v xml:space="preserve"> 3G</v>
      </c>
      <c r="T67" t="str">
        <f t="shared" si="2"/>
        <v xml:space="preserve"> 4G</v>
      </c>
      <c r="U67" t="str">
        <f t="shared" si="3"/>
        <v/>
      </c>
      <c r="V67" t="str">
        <f t="shared" si="4"/>
        <v/>
      </c>
      <c r="W67" s="5" t="str">
        <f t="shared" si="5"/>
        <v xml:space="preserve"> 2G 3G 4G</v>
      </c>
    </row>
    <row r="68" spans="1:23" x14ac:dyDescent="0.25">
      <c r="A68">
        <v>2023</v>
      </c>
      <c r="B68">
        <v>3</v>
      </c>
      <c r="C68" t="s">
        <v>120</v>
      </c>
      <c r="D68">
        <v>68</v>
      </c>
      <c r="E68" t="s">
        <v>114</v>
      </c>
      <c r="F68">
        <v>68368</v>
      </c>
      <c r="G68" t="s">
        <v>197</v>
      </c>
      <c r="H68" t="str">
        <f>VLOOKUP($G68,Municipios!$F:$G,2,FALSE)</f>
        <v>JESUS MARIA</v>
      </c>
      <c r="I68" t="s">
        <v>117</v>
      </c>
      <c r="J68" t="s">
        <v>572</v>
      </c>
      <c r="K68">
        <v>68368000</v>
      </c>
      <c r="L68" t="s">
        <v>197</v>
      </c>
      <c r="M68" t="s">
        <v>115</v>
      </c>
      <c r="N68" t="s">
        <v>117</v>
      </c>
      <c r="O68" t="s">
        <v>115</v>
      </c>
      <c r="P68" t="s">
        <v>115</v>
      </c>
      <c r="Q68" t="s">
        <v>115</v>
      </c>
      <c r="R68" t="str">
        <f t="shared" ref="R68:R131" si="6">IF(M68="S"," 2G","")</f>
        <v/>
      </c>
      <c r="S68" t="str">
        <f t="shared" ref="S68:S131" si="7">IF(N68="S"," 3G","")</f>
        <v xml:space="preserve"> 3G</v>
      </c>
      <c r="T68" t="str">
        <f t="shared" ref="T68:T131" si="8">IF(O68="S"," 4G","")</f>
        <v/>
      </c>
      <c r="U68" t="str">
        <f t="shared" ref="U68:U131" si="9">IF(P68="S"," LTE","")</f>
        <v/>
      </c>
      <c r="V68" t="str">
        <f t="shared" ref="V68:V131" si="10">IF(Q68="S"," 5G","")</f>
        <v/>
      </c>
      <c r="W68" s="5" t="str">
        <f t="shared" ref="W68:W131" si="11">_xlfn.CONCAT(R68:V68)</f>
        <v xml:space="preserve"> 3G</v>
      </c>
    </row>
    <row r="69" spans="1:23" x14ac:dyDescent="0.25">
      <c r="A69">
        <v>2023</v>
      </c>
      <c r="B69">
        <v>3</v>
      </c>
      <c r="C69" t="s">
        <v>113</v>
      </c>
      <c r="D69">
        <v>68</v>
      </c>
      <c r="E69" t="s">
        <v>114</v>
      </c>
      <c r="F69">
        <v>68101</v>
      </c>
      <c r="G69" t="s">
        <v>149</v>
      </c>
      <c r="H69" t="str">
        <f>VLOOKUP($G69,Municipios!$F:$G,2,FALSE)</f>
        <v>BOLIVAR</v>
      </c>
      <c r="I69" t="s">
        <v>115</v>
      </c>
      <c r="J69" t="s">
        <v>573</v>
      </c>
      <c r="K69">
        <v>68101010</v>
      </c>
      <c r="L69" t="s">
        <v>214</v>
      </c>
      <c r="M69" t="s">
        <v>117</v>
      </c>
      <c r="N69" t="s">
        <v>117</v>
      </c>
      <c r="O69" t="s">
        <v>115</v>
      </c>
      <c r="P69" t="s">
        <v>115</v>
      </c>
      <c r="Q69" t="s">
        <v>115</v>
      </c>
      <c r="R69" t="str">
        <f t="shared" si="6"/>
        <v xml:space="preserve"> 2G</v>
      </c>
      <c r="S69" t="str">
        <f t="shared" si="7"/>
        <v xml:space="preserve"> 3G</v>
      </c>
      <c r="T69" t="str">
        <f t="shared" si="8"/>
        <v/>
      </c>
      <c r="U69" t="str">
        <f t="shared" si="9"/>
        <v/>
      </c>
      <c r="V69" t="str">
        <f t="shared" si="10"/>
        <v/>
      </c>
      <c r="W69" s="5" t="str">
        <f t="shared" si="11"/>
        <v xml:space="preserve"> 2G 3G</v>
      </c>
    </row>
    <row r="70" spans="1:23" x14ac:dyDescent="0.25">
      <c r="A70">
        <v>2023</v>
      </c>
      <c r="B70">
        <v>3</v>
      </c>
      <c r="C70" t="s">
        <v>113</v>
      </c>
      <c r="D70">
        <v>68</v>
      </c>
      <c r="E70" t="s">
        <v>114</v>
      </c>
      <c r="F70">
        <v>68575</v>
      </c>
      <c r="G70" t="s">
        <v>92</v>
      </c>
      <c r="H70" t="str">
        <f>VLOOKUP($G70,Municipios!$F:$G,2,FALSE)</f>
        <v>PUERTO WILCHES</v>
      </c>
      <c r="I70" t="s">
        <v>117</v>
      </c>
      <c r="J70" t="s">
        <v>572</v>
      </c>
      <c r="K70">
        <v>68575000</v>
      </c>
      <c r="L70" t="s">
        <v>92</v>
      </c>
      <c r="M70" t="s">
        <v>117</v>
      </c>
      <c r="N70" t="s">
        <v>117</v>
      </c>
      <c r="O70" t="s">
        <v>117</v>
      </c>
      <c r="P70" t="s">
        <v>115</v>
      </c>
      <c r="Q70" t="s">
        <v>115</v>
      </c>
      <c r="R70" t="str">
        <f t="shared" si="6"/>
        <v xml:space="preserve"> 2G</v>
      </c>
      <c r="S70" t="str">
        <f t="shared" si="7"/>
        <v xml:space="preserve"> 3G</v>
      </c>
      <c r="T70" t="str">
        <f t="shared" si="8"/>
        <v xml:space="preserve"> 4G</v>
      </c>
      <c r="U70" t="str">
        <f t="shared" si="9"/>
        <v/>
      </c>
      <c r="V70" t="str">
        <f t="shared" si="10"/>
        <v/>
      </c>
      <c r="W70" s="5" t="str">
        <f t="shared" si="11"/>
        <v xml:space="preserve"> 2G 3G 4G</v>
      </c>
    </row>
    <row r="71" spans="1:23" x14ac:dyDescent="0.25">
      <c r="A71">
        <v>2023</v>
      </c>
      <c r="B71">
        <v>3</v>
      </c>
      <c r="C71" t="s">
        <v>120</v>
      </c>
      <c r="D71">
        <v>68</v>
      </c>
      <c r="E71" t="s">
        <v>114</v>
      </c>
      <c r="F71">
        <v>68162</v>
      </c>
      <c r="G71" t="s">
        <v>16</v>
      </c>
      <c r="H71" t="str">
        <f>VLOOKUP($G71,Municipios!$F:$G,2,FALSE)</f>
        <v>CERRITO</v>
      </c>
      <c r="I71" t="s">
        <v>117</v>
      </c>
      <c r="J71" t="s">
        <v>572</v>
      </c>
      <c r="K71">
        <v>68162000</v>
      </c>
      <c r="L71" t="s">
        <v>16</v>
      </c>
      <c r="M71" t="s">
        <v>115</v>
      </c>
      <c r="N71" t="s">
        <v>117</v>
      </c>
      <c r="O71" t="s">
        <v>117</v>
      </c>
      <c r="P71" t="s">
        <v>115</v>
      </c>
      <c r="Q71" t="s">
        <v>115</v>
      </c>
      <c r="R71" t="str">
        <f t="shared" si="6"/>
        <v/>
      </c>
      <c r="S71" t="str">
        <f t="shared" si="7"/>
        <v xml:space="preserve"> 3G</v>
      </c>
      <c r="T71" t="str">
        <f t="shared" si="8"/>
        <v xml:space="preserve"> 4G</v>
      </c>
      <c r="U71" t="str">
        <f t="shared" si="9"/>
        <v/>
      </c>
      <c r="V71" t="str">
        <f t="shared" si="10"/>
        <v/>
      </c>
      <c r="W71" s="5" t="str">
        <f t="shared" si="11"/>
        <v xml:space="preserve"> 3G 4G</v>
      </c>
    </row>
    <row r="72" spans="1:23" x14ac:dyDescent="0.25">
      <c r="A72">
        <v>2023</v>
      </c>
      <c r="B72">
        <v>3</v>
      </c>
      <c r="C72" t="s">
        <v>120</v>
      </c>
      <c r="D72">
        <v>68</v>
      </c>
      <c r="E72" t="s">
        <v>114</v>
      </c>
      <c r="F72">
        <v>68264</v>
      </c>
      <c r="G72" t="s">
        <v>28</v>
      </c>
      <c r="H72" t="str">
        <f>VLOOKUP($G72,Municipios!$F:$G,2,FALSE)</f>
        <v>ENCINO</v>
      </c>
      <c r="I72" t="s">
        <v>117</v>
      </c>
      <c r="J72" t="s">
        <v>572</v>
      </c>
      <c r="K72">
        <v>68264000</v>
      </c>
      <c r="L72" t="s">
        <v>28</v>
      </c>
      <c r="M72" t="s">
        <v>115</v>
      </c>
      <c r="N72" t="s">
        <v>117</v>
      </c>
      <c r="O72" t="s">
        <v>115</v>
      </c>
      <c r="P72" t="s">
        <v>115</v>
      </c>
      <c r="Q72" t="s">
        <v>115</v>
      </c>
      <c r="R72" t="str">
        <f t="shared" si="6"/>
        <v/>
      </c>
      <c r="S72" t="str">
        <f t="shared" si="7"/>
        <v xml:space="preserve"> 3G</v>
      </c>
      <c r="T72" t="str">
        <f t="shared" si="8"/>
        <v/>
      </c>
      <c r="U72" t="str">
        <f t="shared" si="9"/>
        <v/>
      </c>
      <c r="V72" t="str">
        <f t="shared" si="10"/>
        <v/>
      </c>
      <c r="W72" s="5" t="str">
        <f t="shared" si="11"/>
        <v xml:space="preserve"> 3G</v>
      </c>
    </row>
    <row r="73" spans="1:23" x14ac:dyDescent="0.25">
      <c r="A73">
        <v>2023</v>
      </c>
      <c r="B73">
        <v>3</v>
      </c>
      <c r="C73" t="s">
        <v>113</v>
      </c>
      <c r="D73">
        <v>68</v>
      </c>
      <c r="E73" t="s">
        <v>114</v>
      </c>
      <c r="F73">
        <v>68077</v>
      </c>
      <c r="G73" t="s">
        <v>5</v>
      </c>
      <c r="H73" t="str">
        <f>VLOOKUP($G73,Municipios!$F:$G,2,FALSE)</f>
        <v>BARBOSA</v>
      </c>
      <c r="I73" t="s">
        <v>115</v>
      </c>
      <c r="J73" t="s">
        <v>573</v>
      </c>
      <c r="K73">
        <v>68077005</v>
      </c>
      <c r="L73" t="s">
        <v>230</v>
      </c>
      <c r="M73" t="s">
        <v>117</v>
      </c>
      <c r="N73" t="s">
        <v>117</v>
      </c>
      <c r="O73" t="s">
        <v>117</v>
      </c>
      <c r="P73" t="s">
        <v>115</v>
      </c>
      <c r="Q73" t="s">
        <v>115</v>
      </c>
      <c r="R73" t="str">
        <f t="shared" si="6"/>
        <v xml:space="preserve"> 2G</v>
      </c>
      <c r="S73" t="str">
        <f t="shared" si="7"/>
        <v xml:space="preserve"> 3G</v>
      </c>
      <c r="T73" t="str">
        <f t="shared" si="8"/>
        <v xml:space="preserve"> 4G</v>
      </c>
      <c r="U73" t="str">
        <f t="shared" si="9"/>
        <v/>
      </c>
      <c r="V73" t="str">
        <f t="shared" si="10"/>
        <v/>
      </c>
      <c r="W73" s="5" t="str">
        <f t="shared" si="11"/>
        <v xml:space="preserve"> 2G 3G 4G</v>
      </c>
    </row>
    <row r="74" spans="1:23" x14ac:dyDescent="0.25">
      <c r="A74">
        <v>2023</v>
      </c>
      <c r="B74">
        <v>3</v>
      </c>
      <c r="C74" t="s">
        <v>125</v>
      </c>
      <c r="D74">
        <v>68</v>
      </c>
      <c r="E74" t="s">
        <v>114</v>
      </c>
      <c r="F74">
        <v>68615</v>
      </c>
      <c r="G74" t="s">
        <v>64</v>
      </c>
      <c r="H74" t="str">
        <f>VLOOKUP($G74,Municipios!$F:$G,2,FALSE)</f>
        <v>RIONEGRO</v>
      </c>
      <c r="I74" t="s">
        <v>115</v>
      </c>
      <c r="J74" t="s">
        <v>573</v>
      </c>
      <c r="K74">
        <v>68615013</v>
      </c>
      <c r="L74" t="s">
        <v>231</v>
      </c>
      <c r="M74" t="s">
        <v>117</v>
      </c>
      <c r="N74" t="s">
        <v>117</v>
      </c>
      <c r="O74" t="s">
        <v>115</v>
      </c>
      <c r="P74" t="s">
        <v>115</v>
      </c>
      <c r="Q74" t="s">
        <v>115</v>
      </c>
      <c r="R74" t="str">
        <f t="shared" si="6"/>
        <v xml:space="preserve"> 2G</v>
      </c>
      <c r="S74" t="str">
        <f t="shared" si="7"/>
        <v xml:space="preserve"> 3G</v>
      </c>
      <c r="T74" t="str">
        <f t="shared" si="8"/>
        <v/>
      </c>
      <c r="U74" t="str">
        <f t="shared" si="9"/>
        <v/>
      </c>
      <c r="V74" t="str">
        <f t="shared" si="10"/>
        <v/>
      </c>
      <c r="W74" s="5" t="str">
        <f t="shared" si="11"/>
        <v xml:space="preserve"> 2G 3G</v>
      </c>
    </row>
    <row r="75" spans="1:23" x14ac:dyDescent="0.25">
      <c r="A75">
        <v>2023</v>
      </c>
      <c r="B75">
        <v>3</v>
      </c>
      <c r="C75" t="s">
        <v>120</v>
      </c>
      <c r="D75">
        <v>68</v>
      </c>
      <c r="E75" t="s">
        <v>114</v>
      </c>
      <c r="F75">
        <v>68169</v>
      </c>
      <c r="G75" t="s">
        <v>18</v>
      </c>
      <c r="H75" t="str">
        <f>VLOOKUP($G75,Municipios!$F:$G,2,FALSE)</f>
        <v>CHARTA</v>
      </c>
      <c r="I75" t="s">
        <v>115</v>
      </c>
      <c r="J75" t="s">
        <v>573</v>
      </c>
      <c r="K75">
        <v>0</v>
      </c>
      <c r="L75" t="s">
        <v>126</v>
      </c>
      <c r="M75" t="s">
        <v>115</v>
      </c>
      <c r="N75" t="s">
        <v>115</v>
      </c>
      <c r="O75" t="s">
        <v>117</v>
      </c>
      <c r="P75" t="s">
        <v>115</v>
      </c>
      <c r="Q75" t="s">
        <v>115</v>
      </c>
      <c r="R75" t="str">
        <f t="shared" si="6"/>
        <v/>
      </c>
      <c r="S75" t="str">
        <f t="shared" si="7"/>
        <v/>
      </c>
      <c r="T75" t="str">
        <f t="shared" si="8"/>
        <v xml:space="preserve"> 4G</v>
      </c>
      <c r="U75" t="str">
        <f t="shared" si="9"/>
        <v/>
      </c>
      <c r="V75" t="str">
        <f t="shared" si="10"/>
        <v/>
      </c>
      <c r="W75" s="5" t="str">
        <f t="shared" si="11"/>
        <v xml:space="preserve"> 4G</v>
      </c>
    </row>
    <row r="76" spans="1:23" x14ac:dyDescent="0.25">
      <c r="A76">
        <v>2023</v>
      </c>
      <c r="B76">
        <v>3</v>
      </c>
      <c r="C76" t="s">
        <v>113</v>
      </c>
      <c r="D76">
        <v>68</v>
      </c>
      <c r="E76" t="s">
        <v>114</v>
      </c>
      <c r="F76">
        <v>68101</v>
      </c>
      <c r="G76" t="s">
        <v>149</v>
      </c>
      <c r="H76" t="str">
        <f>VLOOKUP($G76,Municipios!$F:$G,2,FALSE)</f>
        <v>BOLIVAR</v>
      </c>
      <c r="I76" t="s">
        <v>115</v>
      </c>
      <c r="J76" t="s">
        <v>573</v>
      </c>
      <c r="K76">
        <v>68101007</v>
      </c>
      <c r="L76" t="s">
        <v>234</v>
      </c>
      <c r="M76" t="s">
        <v>117</v>
      </c>
      <c r="N76" t="s">
        <v>115</v>
      </c>
      <c r="O76" t="s">
        <v>115</v>
      </c>
      <c r="P76" t="s">
        <v>115</v>
      </c>
      <c r="Q76" t="s">
        <v>115</v>
      </c>
      <c r="R76" t="str">
        <f t="shared" si="6"/>
        <v xml:space="preserve"> 2G</v>
      </c>
      <c r="S76" t="str">
        <f t="shared" si="7"/>
        <v/>
      </c>
      <c r="T76" t="str">
        <f t="shared" si="8"/>
        <v/>
      </c>
      <c r="U76" t="str">
        <f t="shared" si="9"/>
        <v/>
      </c>
      <c r="V76" t="str">
        <f t="shared" si="10"/>
        <v/>
      </c>
      <c r="W76" s="5" t="str">
        <f t="shared" si="11"/>
        <v xml:space="preserve"> 2G</v>
      </c>
    </row>
    <row r="77" spans="1:23" x14ac:dyDescent="0.25">
      <c r="A77">
        <v>2023</v>
      </c>
      <c r="B77">
        <v>3</v>
      </c>
      <c r="C77" t="s">
        <v>113</v>
      </c>
      <c r="D77">
        <v>68</v>
      </c>
      <c r="E77" t="s">
        <v>114</v>
      </c>
      <c r="F77">
        <v>68689</v>
      </c>
      <c r="G77" t="s">
        <v>169</v>
      </c>
      <c r="H77" t="str">
        <f>VLOOKUP($G77,Municipios!$F:$G,2,FALSE)</f>
        <v>SAN VICENTE DE CHUCURI</v>
      </c>
      <c r="I77" t="s">
        <v>115</v>
      </c>
      <c r="J77" t="s">
        <v>573</v>
      </c>
      <c r="K77">
        <v>68689012</v>
      </c>
      <c r="L77" t="s">
        <v>235</v>
      </c>
      <c r="M77" t="s">
        <v>117</v>
      </c>
      <c r="N77" t="s">
        <v>117</v>
      </c>
      <c r="O77" t="s">
        <v>115</v>
      </c>
      <c r="P77" t="s">
        <v>115</v>
      </c>
      <c r="Q77" t="s">
        <v>115</v>
      </c>
      <c r="R77" t="str">
        <f t="shared" si="6"/>
        <v xml:space="preserve"> 2G</v>
      </c>
      <c r="S77" t="str">
        <f t="shared" si="7"/>
        <v xml:space="preserve"> 3G</v>
      </c>
      <c r="T77" t="str">
        <f t="shared" si="8"/>
        <v/>
      </c>
      <c r="U77" t="str">
        <f t="shared" si="9"/>
        <v/>
      </c>
      <c r="V77" t="str">
        <f t="shared" si="10"/>
        <v/>
      </c>
      <c r="W77" s="5" t="str">
        <f t="shared" si="11"/>
        <v xml:space="preserve"> 2G 3G</v>
      </c>
    </row>
    <row r="78" spans="1:23" x14ac:dyDescent="0.25">
      <c r="A78">
        <v>2023</v>
      </c>
      <c r="B78">
        <v>3</v>
      </c>
      <c r="C78" t="s">
        <v>129</v>
      </c>
      <c r="D78">
        <v>68</v>
      </c>
      <c r="E78" t="s">
        <v>114</v>
      </c>
      <c r="F78">
        <v>68684</v>
      </c>
      <c r="G78" t="s">
        <v>121</v>
      </c>
      <c r="H78" t="str">
        <f>VLOOKUP($G78,Municipios!$F:$G,2,FALSE)</f>
        <v>SAN JOSE DE MIRANDA</v>
      </c>
      <c r="I78" t="s">
        <v>117</v>
      </c>
      <c r="J78" t="s">
        <v>572</v>
      </c>
      <c r="K78">
        <v>68684000</v>
      </c>
      <c r="L78" t="s">
        <v>121</v>
      </c>
      <c r="M78" t="s">
        <v>117</v>
      </c>
      <c r="N78" t="s">
        <v>117</v>
      </c>
      <c r="O78" t="s">
        <v>117</v>
      </c>
      <c r="P78" t="s">
        <v>115</v>
      </c>
      <c r="Q78" t="s">
        <v>115</v>
      </c>
      <c r="R78" t="str">
        <f t="shared" si="6"/>
        <v xml:space="preserve"> 2G</v>
      </c>
      <c r="S78" t="str">
        <f t="shared" si="7"/>
        <v xml:space="preserve"> 3G</v>
      </c>
      <c r="T78" t="str">
        <f t="shared" si="8"/>
        <v xml:space="preserve"> 4G</v>
      </c>
      <c r="U78" t="str">
        <f t="shared" si="9"/>
        <v/>
      </c>
      <c r="V78" t="str">
        <f t="shared" si="10"/>
        <v/>
      </c>
      <c r="W78" s="5" t="str">
        <f t="shared" si="11"/>
        <v xml:space="preserve"> 2G 3G 4G</v>
      </c>
    </row>
    <row r="79" spans="1:23" x14ac:dyDescent="0.25">
      <c r="A79">
        <v>2023</v>
      </c>
      <c r="B79">
        <v>3</v>
      </c>
      <c r="C79" t="s">
        <v>113</v>
      </c>
      <c r="D79">
        <v>68</v>
      </c>
      <c r="E79" t="s">
        <v>114</v>
      </c>
      <c r="F79">
        <v>68444</v>
      </c>
      <c r="G79" t="s">
        <v>51</v>
      </c>
      <c r="H79" t="str">
        <f>VLOOKUP($G79,Municipios!$F:$G,2,FALSE)</f>
        <v>MATANZA</v>
      </c>
      <c r="I79" t="s">
        <v>117</v>
      </c>
      <c r="J79" t="s">
        <v>572</v>
      </c>
      <c r="K79">
        <v>68444000</v>
      </c>
      <c r="L79" t="s">
        <v>51</v>
      </c>
      <c r="M79" t="s">
        <v>117</v>
      </c>
      <c r="N79" t="s">
        <v>117</v>
      </c>
      <c r="O79" t="s">
        <v>117</v>
      </c>
      <c r="P79" t="s">
        <v>115</v>
      </c>
      <c r="Q79" t="s">
        <v>115</v>
      </c>
      <c r="R79" t="str">
        <f t="shared" si="6"/>
        <v xml:space="preserve"> 2G</v>
      </c>
      <c r="S79" t="str">
        <f t="shared" si="7"/>
        <v xml:space="preserve"> 3G</v>
      </c>
      <c r="T79" t="str">
        <f t="shared" si="8"/>
        <v xml:space="preserve"> 4G</v>
      </c>
      <c r="U79" t="str">
        <f t="shared" si="9"/>
        <v/>
      </c>
      <c r="V79" t="str">
        <f t="shared" si="10"/>
        <v/>
      </c>
      <c r="W79" s="5" t="str">
        <f t="shared" si="11"/>
        <v xml:space="preserve"> 2G 3G 4G</v>
      </c>
    </row>
    <row r="80" spans="1:23" x14ac:dyDescent="0.25">
      <c r="A80">
        <v>2023</v>
      </c>
      <c r="B80">
        <v>3</v>
      </c>
      <c r="C80" t="s">
        <v>113</v>
      </c>
      <c r="D80">
        <v>68</v>
      </c>
      <c r="E80" t="s">
        <v>114</v>
      </c>
      <c r="F80">
        <v>68547</v>
      </c>
      <c r="G80" t="s">
        <v>60</v>
      </c>
      <c r="H80" t="str">
        <f>VLOOKUP($G80,Municipios!$F:$G,2,FALSE)</f>
        <v>PIEDECUESTA</v>
      </c>
      <c r="I80" t="s">
        <v>115</v>
      </c>
      <c r="J80" t="s">
        <v>573</v>
      </c>
      <c r="K80">
        <v>68547007</v>
      </c>
      <c r="L80" t="s">
        <v>238</v>
      </c>
      <c r="M80" t="s">
        <v>117</v>
      </c>
      <c r="N80" t="s">
        <v>117</v>
      </c>
      <c r="O80" t="s">
        <v>117</v>
      </c>
      <c r="P80" t="s">
        <v>115</v>
      </c>
      <c r="Q80" t="s">
        <v>115</v>
      </c>
      <c r="R80" t="str">
        <f t="shared" si="6"/>
        <v xml:space="preserve"> 2G</v>
      </c>
      <c r="S80" t="str">
        <f t="shared" si="7"/>
        <v xml:space="preserve"> 3G</v>
      </c>
      <c r="T80" t="str">
        <f t="shared" si="8"/>
        <v xml:space="preserve"> 4G</v>
      </c>
      <c r="U80" t="str">
        <f t="shared" si="9"/>
        <v/>
      </c>
      <c r="V80" t="str">
        <f t="shared" si="10"/>
        <v/>
      </c>
      <c r="W80" s="5" t="str">
        <f t="shared" si="11"/>
        <v xml:space="preserve"> 2G 3G 4G</v>
      </c>
    </row>
    <row r="81" spans="1:23" x14ac:dyDescent="0.25">
      <c r="A81">
        <v>2023</v>
      </c>
      <c r="B81">
        <v>3</v>
      </c>
      <c r="C81" t="s">
        <v>113</v>
      </c>
      <c r="D81">
        <v>68</v>
      </c>
      <c r="E81" t="s">
        <v>114</v>
      </c>
      <c r="F81">
        <v>68655</v>
      </c>
      <c r="G81" t="s">
        <v>65</v>
      </c>
      <c r="H81" t="str">
        <f>VLOOKUP($G81,Municipios!$F:$G,2,FALSE)</f>
        <v>SABANA DE TORRES</v>
      </c>
      <c r="I81" t="s">
        <v>115</v>
      </c>
      <c r="J81" t="s">
        <v>573</v>
      </c>
      <c r="K81">
        <v>68655008</v>
      </c>
      <c r="L81" t="s">
        <v>240</v>
      </c>
      <c r="M81" t="s">
        <v>117</v>
      </c>
      <c r="N81" t="s">
        <v>117</v>
      </c>
      <c r="O81" t="s">
        <v>115</v>
      </c>
      <c r="P81" t="s">
        <v>115</v>
      </c>
      <c r="Q81" t="s">
        <v>115</v>
      </c>
      <c r="R81" t="str">
        <f t="shared" si="6"/>
        <v xml:space="preserve"> 2G</v>
      </c>
      <c r="S81" t="str">
        <f t="shared" si="7"/>
        <v xml:space="preserve"> 3G</v>
      </c>
      <c r="T81" t="str">
        <f t="shared" si="8"/>
        <v/>
      </c>
      <c r="U81" t="str">
        <f t="shared" si="9"/>
        <v/>
      </c>
      <c r="V81" t="str">
        <f t="shared" si="10"/>
        <v/>
      </c>
      <c r="W81" s="5" t="str">
        <f t="shared" si="11"/>
        <v xml:space="preserve"> 2G 3G</v>
      </c>
    </row>
    <row r="82" spans="1:23" x14ac:dyDescent="0.25">
      <c r="A82">
        <v>2023</v>
      </c>
      <c r="B82">
        <v>3</v>
      </c>
      <c r="C82" t="s">
        <v>129</v>
      </c>
      <c r="D82">
        <v>68</v>
      </c>
      <c r="E82" t="s">
        <v>114</v>
      </c>
      <c r="F82">
        <v>68498</v>
      </c>
      <c r="G82" t="s">
        <v>54</v>
      </c>
      <c r="H82" t="str">
        <f>VLOOKUP($G82,Municipios!$F:$G,2,FALSE)</f>
        <v>OCAMONTE</v>
      </c>
      <c r="I82" t="s">
        <v>117</v>
      </c>
      <c r="J82" t="s">
        <v>572</v>
      </c>
      <c r="K82">
        <v>68498000</v>
      </c>
      <c r="L82" t="s">
        <v>54</v>
      </c>
      <c r="M82" t="s">
        <v>117</v>
      </c>
      <c r="N82" t="s">
        <v>117</v>
      </c>
      <c r="O82" t="s">
        <v>117</v>
      </c>
      <c r="P82" t="s">
        <v>115</v>
      </c>
      <c r="Q82" t="s">
        <v>115</v>
      </c>
      <c r="R82" t="str">
        <f t="shared" si="6"/>
        <v xml:space="preserve"> 2G</v>
      </c>
      <c r="S82" t="str">
        <f t="shared" si="7"/>
        <v xml:space="preserve"> 3G</v>
      </c>
      <c r="T82" t="str">
        <f t="shared" si="8"/>
        <v xml:space="preserve"> 4G</v>
      </c>
      <c r="U82" t="str">
        <f t="shared" si="9"/>
        <v/>
      </c>
      <c r="V82" t="str">
        <f t="shared" si="10"/>
        <v/>
      </c>
      <c r="W82" s="5" t="str">
        <f t="shared" si="11"/>
        <v xml:space="preserve"> 2G 3G 4G</v>
      </c>
    </row>
    <row r="83" spans="1:23" x14ac:dyDescent="0.25">
      <c r="A83">
        <v>2023</v>
      </c>
      <c r="B83">
        <v>3</v>
      </c>
      <c r="C83" t="s">
        <v>129</v>
      </c>
      <c r="D83">
        <v>68</v>
      </c>
      <c r="E83" t="s">
        <v>114</v>
      </c>
      <c r="F83">
        <v>68013</v>
      </c>
      <c r="G83" t="s">
        <v>2</v>
      </c>
      <c r="H83" t="str">
        <f>VLOOKUP($G83,Municipios!$F:$G,2,FALSE)</f>
        <v>AGUADA</v>
      </c>
      <c r="I83" t="s">
        <v>117</v>
      </c>
      <c r="J83" t="s">
        <v>572</v>
      </c>
      <c r="K83">
        <v>68013000</v>
      </c>
      <c r="L83" t="s">
        <v>2</v>
      </c>
      <c r="M83" t="s">
        <v>117</v>
      </c>
      <c r="N83" t="s">
        <v>117</v>
      </c>
      <c r="O83" t="s">
        <v>117</v>
      </c>
      <c r="P83" t="s">
        <v>115</v>
      </c>
      <c r="Q83" t="s">
        <v>115</v>
      </c>
      <c r="R83" t="str">
        <f t="shared" si="6"/>
        <v xml:space="preserve"> 2G</v>
      </c>
      <c r="S83" t="str">
        <f t="shared" si="7"/>
        <v xml:space="preserve"> 3G</v>
      </c>
      <c r="T83" t="str">
        <f t="shared" si="8"/>
        <v xml:space="preserve"> 4G</v>
      </c>
      <c r="U83" t="str">
        <f t="shared" si="9"/>
        <v/>
      </c>
      <c r="V83" t="str">
        <f t="shared" si="10"/>
        <v/>
      </c>
      <c r="W83" s="5" t="str">
        <f t="shared" si="11"/>
        <v xml:space="preserve"> 2G 3G 4G</v>
      </c>
    </row>
    <row r="84" spans="1:23" x14ac:dyDescent="0.25">
      <c r="A84">
        <v>2023</v>
      </c>
      <c r="B84">
        <v>3</v>
      </c>
      <c r="C84" t="s">
        <v>113</v>
      </c>
      <c r="D84">
        <v>68</v>
      </c>
      <c r="E84" t="s">
        <v>114</v>
      </c>
      <c r="F84">
        <v>68895</v>
      </c>
      <c r="G84" t="s">
        <v>85</v>
      </c>
      <c r="H84" t="str">
        <f>VLOOKUP($G84,Municipios!$F:$G,2,FALSE)</f>
        <v>ZAPATOCA</v>
      </c>
      <c r="I84" t="s">
        <v>117</v>
      </c>
      <c r="J84" t="s">
        <v>572</v>
      </c>
      <c r="K84">
        <v>68895000</v>
      </c>
      <c r="L84" t="s">
        <v>85</v>
      </c>
      <c r="M84" t="s">
        <v>117</v>
      </c>
      <c r="N84" t="s">
        <v>117</v>
      </c>
      <c r="O84" t="s">
        <v>117</v>
      </c>
      <c r="P84" t="s">
        <v>115</v>
      </c>
      <c r="Q84" t="s">
        <v>115</v>
      </c>
      <c r="R84" t="str">
        <f t="shared" si="6"/>
        <v xml:space="preserve"> 2G</v>
      </c>
      <c r="S84" t="str">
        <f t="shared" si="7"/>
        <v xml:space="preserve"> 3G</v>
      </c>
      <c r="T84" t="str">
        <f t="shared" si="8"/>
        <v xml:space="preserve"> 4G</v>
      </c>
      <c r="U84" t="str">
        <f t="shared" si="9"/>
        <v/>
      </c>
      <c r="V84" t="str">
        <f t="shared" si="10"/>
        <v/>
      </c>
      <c r="W84" s="5" t="str">
        <f t="shared" si="11"/>
        <v xml:space="preserve"> 2G 3G 4G</v>
      </c>
    </row>
    <row r="85" spans="1:23" x14ac:dyDescent="0.25">
      <c r="A85">
        <v>2023</v>
      </c>
      <c r="B85">
        <v>3</v>
      </c>
      <c r="C85" t="s">
        <v>113</v>
      </c>
      <c r="D85">
        <v>68</v>
      </c>
      <c r="E85" t="s">
        <v>114</v>
      </c>
      <c r="F85">
        <v>68524</v>
      </c>
      <c r="G85" t="s">
        <v>58</v>
      </c>
      <c r="H85" t="str">
        <f>VLOOKUP($G85,Municipios!$F:$G,2,FALSE)</f>
        <v>PALMAS DEL SOCORRO</v>
      </c>
      <c r="I85" t="s">
        <v>117</v>
      </c>
      <c r="J85" t="s">
        <v>572</v>
      </c>
      <c r="K85">
        <v>68524000</v>
      </c>
      <c r="L85" t="s">
        <v>58</v>
      </c>
      <c r="M85" t="s">
        <v>117</v>
      </c>
      <c r="N85" t="s">
        <v>117</v>
      </c>
      <c r="O85" t="s">
        <v>117</v>
      </c>
      <c r="P85" t="s">
        <v>115</v>
      </c>
      <c r="Q85" t="s">
        <v>115</v>
      </c>
      <c r="R85" t="str">
        <f t="shared" si="6"/>
        <v xml:space="preserve"> 2G</v>
      </c>
      <c r="S85" t="str">
        <f t="shared" si="7"/>
        <v xml:space="preserve"> 3G</v>
      </c>
      <c r="T85" t="str">
        <f t="shared" si="8"/>
        <v xml:space="preserve"> 4G</v>
      </c>
      <c r="U85" t="str">
        <f t="shared" si="9"/>
        <v/>
      </c>
      <c r="V85" t="str">
        <f t="shared" si="10"/>
        <v/>
      </c>
      <c r="W85" s="5" t="str">
        <f t="shared" si="11"/>
        <v xml:space="preserve"> 2G 3G 4G</v>
      </c>
    </row>
    <row r="86" spans="1:23" x14ac:dyDescent="0.25">
      <c r="A86">
        <v>2023</v>
      </c>
      <c r="B86">
        <v>3</v>
      </c>
      <c r="C86" t="s">
        <v>113</v>
      </c>
      <c r="D86">
        <v>68</v>
      </c>
      <c r="E86" t="s">
        <v>114</v>
      </c>
      <c r="F86">
        <v>68575</v>
      </c>
      <c r="G86" t="s">
        <v>92</v>
      </c>
      <c r="H86" t="str">
        <f>VLOOKUP($G86,Municipios!$F:$G,2,FALSE)</f>
        <v>PUERTO WILCHES</v>
      </c>
      <c r="I86" t="s">
        <v>115</v>
      </c>
      <c r="J86" t="s">
        <v>573</v>
      </c>
      <c r="K86">
        <v>68575029</v>
      </c>
      <c r="L86" t="s">
        <v>244</v>
      </c>
      <c r="M86" t="s">
        <v>117</v>
      </c>
      <c r="N86" t="s">
        <v>117</v>
      </c>
      <c r="O86" t="s">
        <v>115</v>
      </c>
      <c r="P86" t="s">
        <v>115</v>
      </c>
      <c r="Q86" t="s">
        <v>115</v>
      </c>
      <c r="R86" t="str">
        <f t="shared" si="6"/>
        <v xml:space="preserve"> 2G</v>
      </c>
      <c r="S86" t="str">
        <f t="shared" si="7"/>
        <v xml:space="preserve"> 3G</v>
      </c>
      <c r="T86" t="str">
        <f t="shared" si="8"/>
        <v/>
      </c>
      <c r="U86" t="str">
        <f t="shared" si="9"/>
        <v/>
      </c>
      <c r="V86" t="str">
        <f t="shared" si="10"/>
        <v/>
      </c>
      <c r="W86" s="5" t="str">
        <f t="shared" si="11"/>
        <v xml:space="preserve"> 2G 3G</v>
      </c>
    </row>
    <row r="87" spans="1:23" x14ac:dyDescent="0.25">
      <c r="A87">
        <v>2023</v>
      </c>
      <c r="B87">
        <v>3</v>
      </c>
      <c r="C87" t="s">
        <v>129</v>
      </c>
      <c r="D87">
        <v>68</v>
      </c>
      <c r="E87" t="s">
        <v>114</v>
      </c>
      <c r="F87">
        <v>68101</v>
      </c>
      <c r="G87" t="s">
        <v>149</v>
      </c>
      <c r="H87" t="str">
        <f>VLOOKUP($G87,Municipios!$F:$G,2,FALSE)</f>
        <v>BOLIVAR</v>
      </c>
      <c r="I87" t="s">
        <v>117</v>
      </c>
      <c r="J87" t="s">
        <v>572</v>
      </c>
      <c r="K87">
        <v>68101000</v>
      </c>
      <c r="L87" t="s">
        <v>149</v>
      </c>
      <c r="M87" t="s">
        <v>117</v>
      </c>
      <c r="N87" t="s">
        <v>117</v>
      </c>
      <c r="O87" t="s">
        <v>117</v>
      </c>
      <c r="P87" t="s">
        <v>115</v>
      </c>
      <c r="Q87" t="s">
        <v>115</v>
      </c>
      <c r="R87" t="str">
        <f t="shared" si="6"/>
        <v xml:space="preserve"> 2G</v>
      </c>
      <c r="S87" t="str">
        <f t="shared" si="7"/>
        <v xml:space="preserve"> 3G</v>
      </c>
      <c r="T87" t="str">
        <f t="shared" si="8"/>
        <v xml:space="preserve"> 4G</v>
      </c>
      <c r="U87" t="str">
        <f t="shared" si="9"/>
        <v/>
      </c>
      <c r="V87" t="str">
        <f t="shared" si="10"/>
        <v/>
      </c>
      <c r="W87" s="5" t="str">
        <f t="shared" si="11"/>
        <v xml:space="preserve"> 2G 3G 4G</v>
      </c>
    </row>
    <row r="88" spans="1:23" x14ac:dyDescent="0.25">
      <c r="A88">
        <v>2023</v>
      </c>
      <c r="B88">
        <v>3</v>
      </c>
      <c r="C88" t="s">
        <v>125</v>
      </c>
      <c r="D88">
        <v>68</v>
      </c>
      <c r="E88" t="s">
        <v>114</v>
      </c>
      <c r="F88">
        <v>68861</v>
      </c>
      <c r="G88" t="s">
        <v>132</v>
      </c>
      <c r="H88" t="str">
        <f>VLOOKUP($G88,Municipios!$F:$G,2,FALSE)</f>
        <v>VELEZ</v>
      </c>
      <c r="I88" t="s">
        <v>117</v>
      </c>
      <c r="J88" t="s">
        <v>572</v>
      </c>
      <c r="K88">
        <v>68861000</v>
      </c>
      <c r="L88" t="s">
        <v>132</v>
      </c>
      <c r="M88" t="s">
        <v>117</v>
      </c>
      <c r="N88" t="s">
        <v>117</v>
      </c>
      <c r="O88" t="s">
        <v>117</v>
      </c>
      <c r="P88" t="s">
        <v>115</v>
      </c>
      <c r="Q88" t="s">
        <v>115</v>
      </c>
      <c r="R88" t="str">
        <f t="shared" si="6"/>
        <v xml:space="preserve"> 2G</v>
      </c>
      <c r="S88" t="str">
        <f t="shared" si="7"/>
        <v xml:space="preserve"> 3G</v>
      </c>
      <c r="T88" t="str">
        <f t="shared" si="8"/>
        <v xml:space="preserve"> 4G</v>
      </c>
      <c r="U88" t="str">
        <f t="shared" si="9"/>
        <v/>
      </c>
      <c r="V88" t="str">
        <f t="shared" si="10"/>
        <v/>
      </c>
      <c r="W88" s="5" t="str">
        <f t="shared" si="11"/>
        <v xml:space="preserve"> 2G 3G 4G</v>
      </c>
    </row>
    <row r="89" spans="1:23" x14ac:dyDescent="0.25">
      <c r="A89">
        <v>2023</v>
      </c>
      <c r="B89">
        <v>3</v>
      </c>
      <c r="C89" t="s">
        <v>125</v>
      </c>
      <c r="D89">
        <v>68</v>
      </c>
      <c r="E89" t="s">
        <v>114</v>
      </c>
      <c r="F89">
        <v>68020</v>
      </c>
      <c r="G89" t="s">
        <v>3</v>
      </c>
      <c r="H89" t="str">
        <f>VLOOKUP($G89,Municipios!$F:$G,2,FALSE)</f>
        <v>ALBANIA</v>
      </c>
      <c r="I89" t="s">
        <v>117</v>
      </c>
      <c r="J89" t="s">
        <v>572</v>
      </c>
      <c r="K89">
        <v>68020000</v>
      </c>
      <c r="L89" t="s">
        <v>3</v>
      </c>
      <c r="M89" t="s">
        <v>115</v>
      </c>
      <c r="N89" t="s">
        <v>115</v>
      </c>
      <c r="O89" t="s">
        <v>117</v>
      </c>
      <c r="P89" t="s">
        <v>115</v>
      </c>
      <c r="Q89" t="s">
        <v>115</v>
      </c>
      <c r="R89" t="str">
        <f t="shared" si="6"/>
        <v/>
      </c>
      <c r="S89" t="str">
        <f t="shared" si="7"/>
        <v/>
      </c>
      <c r="T89" t="str">
        <f t="shared" si="8"/>
        <v xml:space="preserve"> 4G</v>
      </c>
      <c r="U89" t="str">
        <f t="shared" si="9"/>
        <v/>
      </c>
      <c r="V89" t="str">
        <f t="shared" si="10"/>
        <v/>
      </c>
      <c r="W89" s="5" t="str">
        <f t="shared" si="11"/>
        <v xml:space="preserve"> 4G</v>
      </c>
    </row>
    <row r="90" spans="1:23" x14ac:dyDescent="0.25">
      <c r="A90">
        <v>2023</v>
      </c>
      <c r="B90">
        <v>3</v>
      </c>
      <c r="C90" t="s">
        <v>113</v>
      </c>
      <c r="D90">
        <v>68</v>
      </c>
      <c r="E90" t="s">
        <v>114</v>
      </c>
      <c r="F90">
        <v>68522</v>
      </c>
      <c r="G90" t="s">
        <v>57</v>
      </c>
      <c r="H90" t="str">
        <f>VLOOKUP($G90,Municipios!$F:$G,2,FALSE)</f>
        <v>PALMAR</v>
      </c>
      <c r="I90" t="s">
        <v>117</v>
      </c>
      <c r="J90" t="s">
        <v>572</v>
      </c>
      <c r="K90">
        <v>68522000</v>
      </c>
      <c r="L90" t="s">
        <v>57</v>
      </c>
      <c r="M90" t="s">
        <v>117</v>
      </c>
      <c r="N90" t="s">
        <v>117</v>
      </c>
      <c r="O90" t="s">
        <v>117</v>
      </c>
      <c r="P90" t="s">
        <v>115</v>
      </c>
      <c r="Q90" t="s">
        <v>115</v>
      </c>
      <c r="R90" t="str">
        <f t="shared" si="6"/>
        <v xml:space="preserve"> 2G</v>
      </c>
      <c r="S90" t="str">
        <f t="shared" si="7"/>
        <v xml:space="preserve"> 3G</v>
      </c>
      <c r="T90" t="str">
        <f t="shared" si="8"/>
        <v xml:space="preserve"> 4G</v>
      </c>
      <c r="U90" t="str">
        <f t="shared" si="9"/>
        <v/>
      </c>
      <c r="V90" t="str">
        <f t="shared" si="10"/>
        <v/>
      </c>
      <c r="W90" s="5" t="str">
        <f t="shared" si="11"/>
        <v xml:space="preserve"> 2G 3G 4G</v>
      </c>
    </row>
    <row r="91" spans="1:23" x14ac:dyDescent="0.25">
      <c r="A91">
        <v>2023</v>
      </c>
      <c r="B91">
        <v>3</v>
      </c>
      <c r="C91" t="s">
        <v>113</v>
      </c>
      <c r="D91">
        <v>68</v>
      </c>
      <c r="E91" t="s">
        <v>114</v>
      </c>
      <c r="F91">
        <v>68051</v>
      </c>
      <c r="G91" t="s">
        <v>4</v>
      </c>
      <c r="H91" t="str">
        <f>VLOOKUP($G91,Municipios!$F:$G,2,FALSE)</f>
        <v>ARATOCA</v>
      </c>
      <c r="I91" t="s">
        <v>117</v>
      </c>
      <c r="J91" t="s">
        <v>572</v>
      </c>
      <c r="K91">
        <v>68051000</v>
      </c>
      <c r="L91" t="s">
        <v>4</v>
      </c>
      <c r="M91" t="s">
        <v>117</v>
      </c>
      <c r="N91" t="s">
        <v>117</v>
      </c>
      <c r="O91" t="s">
        <v>117</v>
      </c>
      <c r="P91" t="s">
        <v>115</v>
      </c>
      <c r="Q91" t="s">
        <v>115</v>
      </c>
      <c r="R91" t="str">
        <f t="shared" si="6"/>
        <v xml:space="preserve"> 2G</v>
      </c>
      <c r="S91" t="str">
        <f t="shared" si="7"/>
        <v xml:space="preserve"> 3G</v>
      </c>
      <c r="T91" t="str">
        <f t="shared" si="8"/>
        <v xml:space="preserve"> 4G</v>
      </c>
      <c r="U91" t="str">
        <f t="shared" si="9"/>
        <v/>
      </c>
      <c r="V91" t="str">
        <f t="shared" si="10"/>
        <v/>
      </c>
      <c r="W91" s="5" t="str">
        <f t="shared" si="11"/>
        <v xml:space="preserve"> 2G 3G 4G</v>
      </c>
    </row>
    <row r="92" spans="1:23" x14ac:dyDescent="0.25">
      <c r="A92">
        <v>2023</v>
      </c>
      <c r="B92">
        <v>3</v>
      </c>
      <c r="C92" t="s">
        <v>113</v>
      </c>
      <c r="D92">
        <v>68</v>
      </c>
      <c r="E92" t="s">
        <v>114</v>
      </c>
      <c r="F92">
        <v>68081</v>
      </c>
      <c r="G92" t="s">
        <v>86</v>
      </c>
      <c r="H92" t="str">
        <f>VLOOKUP($G92,Municipios!$F:$G,2,FALSE)</f>
        <v>BARRANCABERMEJA</v>
      </c>
      <c r="I92" t="s">
        <v>115</v>
      </c>
      <c r="J92" t="s">
        <v>573</v>
      </c>
      <c r="K92">
        <v>68081032</v>
      </c>
      <c r="L92" t="s">
        <v>217</v>
      </c>
      <c r="M92" t="s">
        <v>117</v>
      </c>
      <c r="N92" t="s">
        <v>117</v>
      </c>
      <c r="O92" t="s">
        <v>117</v>
      </c>
      <c r="P92" t="s">
        <v>115</v>
      </c>
      <c r="Q92" t="s">
        <v>115</v>
      </c>
      <c r="R92" t="str">
        <f t="shared" si="6"/>
        <v xml:space="preserve"> 2G</v>
      </c>
      <c r="S92" t="str">
        <f t="shared" si="7"/>
        <v xml:space="preserve"> 3G</v>
      </c>
      <c r="T92" t="str">
        <f t="shared" si="8"/>
        <v xml:space="preserve"> 4G</v>
      </c>
      <c r="U92" t="str">
        <f t="shared" si="9"/>
        <v/>
      </c>
      <c r="V92" t="str">
        <f t="shared" si="10"/>
        <v/>
      </c>
      <c r="W92" s="5" t="str">
        <f t="shared" si="11"/>
        <v xml:space="preserve"> 2G 3G 4G</v>
      </c>
    </row>
    <row r="93" spans="1:23" x14ac:dyDescent="0.25">
      <c r="A93">
        <v>2023</v>
      </c>
      <c r="B93">
        <v>3</v>
      </c>
      <c r="C93" t="s">
        <v>129</v>
      </c>
      <c r="D93">
        <v>68</v>
      </c>
      <c r="E93" t="s">
        <v>114</v>
      </c>
      <c r="F93">
        <v>68502</v>
      </c>
      <c r="G93" t="s">
        <v>56</v>
      </c>
      <c r="H93" t="str">
        <f>VLOOKUP($G93,Municipios!$F:$G,2,FALSE)</f>
        <v>ONZAGA</v>
      </c>
      <c r="I93" t="s">
        <v>115</v>
      </c>
      <c r="J93" t="s">
        <v>573</v>
      </c>
      <c r="K93">
        <v>0</v>
      </c>
      <c r="L93" t="s">
        <v>126</v>
      </c>
      <c r="M93" t="s">
        <v>115</v>
      </c>
      <c r="N93" t="s">
        <v>115</v>
      </c>
      <c r="O93" t="s">
        <v>117</v>
      </c>
      <c r="P93" t="s">
        <v>115</v>
      </c>
      <c r="Q93" t="s">
        <v>115</v>
      </c>
      <c r="R93" t="str">
        <f t="shared" si="6"/>
        <v/>
      </c>
      <c r="S93" t="str">
        <f t="shared" si="7"/>
        <v/>
      </c>
      <c r="T93" t="str">
        <f t="shared" si="8"/>
        <v xml:space="preserve"> 4G</v>
      </c>
      <c r="U93" t="str">
        <f t="shared" si="9"/>
        <v/>
      </c>
      <c r="V93" t="str">
        <f t="shared" si="10"/>
        <v/>
      </c>
      <c r="W93" s="5" t="str">
        <f t="shared" si="11"/>
        <v xml:space="preserve"> 4G</v>
      </c>
    </row>
    <row r="94" spans="1:23" x14ac:dyDescent="0.25">
      <c r="A94">
        <v>2023</v>
      </c>
      <c r="B94">
        <v>3</v>
      </c>
      <c r="C94" t="s">
        <v>120</v>
      </c>
      <c r="D94">
        <v>68</v>
      </c>
      <c r="E94" t="s">
        <v>114</v>
      </c>
      <c r="F94">
        <v>68101</v>
      </c>
      <c r="G94" t="s">
        <v>149</v>
      </c>
      <c r="H94" t="str">
        <f>VLOOKUP($G94,Municipios!$F:$G,2,FALSE)</f>
        <v>BOLIVAR</v>
      </c>
      <c r="I94" t="s">
        <v>115</v>
      </c>
      <c r="J94" t="s">
        <v>573</v>
      </c>
      <c r="K94">
        <v>0</v>
      </c>
      <c r="L94" t="s">
        <v>126</v>
      </c>
      <c r="M94" t="s">
        <v>115</v>
      </c>
      <c r="N94" t="s">
        <v>115</v>
      </c>
      <c r="O94" t="s">
        <v>117</v>
      </c>
      <c r="P94" t="s">
        <v>115</v>
      </c>
      <c r="Q94" t="s">
        <v>115</v>
      </c>
      <c r="R94" t="str">
        <f t="shared" si="6"/>
        <v/>
      </c>
      <c r="S94" t="str">
        <f t="shared" si="7"/>
        <v/>
      </c>
      <c r="T94" t="str">
        <f t="shared" si="8"/>
        <v xml:space="preserve"> 4G</v>
      </c>
      <c r="U94" t="str">
        <f t="shared" si="9"/>
        <v/>
      </c>
      <c r="V94" t="str">
        <f t="shared" si="10"/>
        <v/>
      </c>
      <c r="W94" s="5" t="str">
        <f t="shared" si="11"/>
        <v xml:space="preserve"> 4G</v>
      </c>
    </row>
    <row r="95" spans="1:23" x14ac:dyDescent="0.25">
      <c r="A95">
        <v>2023</v>
      </c>
      <c r="B95">
        <v>3</v>
      </c>
      <c r="C95" t="s">
        <v>113</v>
      </c>
      <c r="D95">
        <v>68</v>
      </c>
      <c r="E95" t="s">
        <v>114</v>
      </c>
      <c r="F95">
        <v>68081</v>
      </c>
      <c r="G95" t="s">
        <v>86</v>
      </c>
      <c r="H95" t="str">
        <f>VLOOKUP($G95,Municipios!$F:$G,2,FALSE)</f>
        <v>BARRANCABERMEJA</v>
      </c>
      <c r="I95" t="s">
        <v>115</v>
      </c>
      <c r="J95" t="s">
        <v>573</v>
      </c>
      <c r="K95">
        <v>68081009</v>
      </c>
      <c r="L95" t="s">
        <v>210</v>
      </c>
      <c r="M95" t="s">
        <v>117</v>
      </c>
      <c r="N95" t="s">
        <v>117</v>
      </c>
      <c r="O95" t="s">
        <v>117</v>
      </c>
      <c r="P95" t="s">
        <v>115</v>
      </c>
      <c r="Q95" t="s">
        <v>115</v>
      </c>
      <c r="R95" t="str">
        <f t="shared" si="6"/>
        <v xml:space="preserve"> 2G</v>
      </c>
      <c r="S95" t="str">
        <f t="shared" si="7"/>
        <v xml:space="preserve"> 3G</v>
      </c>
      <c r="T95" t="str">
        <f t="shared" si="8"/>
        <v xml:space="preserve"> 4G</v>
      </c>
      <c r="U95" t="str">
        <f t="shared" si="9"/>
        <v/>
      </c>
      <c r="V95" t="str">
        <f t="shared" si="10"/>
        <v/>
      </c>
      <c r="W95" s="5" t="str">
        <f t="shared" si="11"/>
        <v xml:space="preserve"> 2G 3G 4G</v>
      </c>
    </row>
    <row r="96" spans="1:23" x14ac:dyDescent="0.25">
      <c r="A96">
        <v>2023</v>
      </c>
      <c r="B96">
        <v>3</v>
      </c>
      <c r="C96" t="s">
        <v>113</v>
      </c>
      <c r="D96">
        <v>68</v>
      </c>
      <c r="E96" t="s">
        <v>114</v>
      </c>
      <c r="F96">
        <v>68276</v>
      </c>
      <c r="G96" t="s">
        <v>31</v>
      </c>
      <c r="H96" t="str">
        <f>VLOOKUP($G96,Municipios!$F:$G,2,FALSE)</f>
        <v>FLORIDABLANCA</v>
      </c>
      <c r="I96" t="s">
        <v>115</v>
      </c>
      <c r="J96" t="s">
        <v>573</v>
      </c>
      <c r="K96">
        <v>68276018</v>
      </c>
      <c r="L96" t="s">
        <v>249</v>
      </c>
      <c r="M96" t="s">
        <v>117</v>
      </c>
      <c r="N96" t="s">
        <v>117</v>
      </c>
      <c r="O96" t="s">
        <v>117</v>
      </c>
      <c r="P96" t="s">
        <v>115</v>
      </c>
      <c r="Q96" t="s">
        <v>115</v>
      </c>
      <c r="R96" t="str">
        <f t="shared" si="6"/>
        <v xml:space="preserve"> 2G</v>
      </c>
      <c r="S96" t="str">
        <f t="shared" si="7"/>
        <v xml:space="preserve"> 3G</v>
      </c>
      <c r="T96" t="str">
        <f t="shared" si="8"/>
        <v xml:space="preserve"> 4G</v>
      </c>
      <c r="U96" t="str">
        <f t="shared" si="9"/>
        <v/>
      </c>
      <c r="V96" t="str">
        <f t="shared" si="10"/>
        <v/>
      </c>
      <c r="W96" s="5" t="str">
        <f t="shared" si="11"/>
        <v xml:space="preserve"> 2G 3G 4G</v>
      </c>
    </row>
    <row r="97" spans="1:23" x14ac:dyDescent="0.25">
      <c r="A97">
        <v>2023</v>
      </c>
      <c r="B97">
        <v>3</v>
      </c>
      <c r="C97" t="s">
        <v>113</v>
      </c>
      <c r="D97">
        <v>68</v>
      </c>
      <c r="E97" t="s">
        <v>114</v>
      </c>
      <c r="F97">
        <v>68575</v>
      </c>
      <c r="G97" t="s">
        <v>92</v>
      </c>
      <c r="H97" t="str">
        <f>VLOOKUP($G97,Municipios!$F:$G,2,FALSE)</f>
        <v>PUERTO WILCHES</v>
      </c>
      <c r="I97" t="s">
        <v>115</v>
      </c>
      <c r="J97" t="s">
        <v>573</v>
      </c>
      <c r="K97">
        <v>68575014</v>
      </c>
      <c r="L97" t="s">
        <v>131</v>
      </c>
      <c r="M97" t="s">
        <v>115</v>
      </c>
      <c r="N97" t="s">
        <v>117</v>
      </c>
      <c r="O97" t="s">
        <v>117</v>
      </c>
      <c r="P97" t="s">
        <v>115</v>
      </c>
      <c r="Q97" t="s">
        <v>115</v>
      </c>
      <c r="R97" t="str">
        <f t="shared" si="6"/>
        <v/>
      </c>
      <c r="S97" t="str">
        <f t="shared" si="7"/>
        <v xml:space="preserve"> 3G</v>
      </c>
      <c r="T97" t="str">
        <f t="shared" si="8"/>
        <v xml:space="preserve"> 4G</v>
      </c>
      <c r="U97" t="str">
        <f t="shared" si="9"/>
        <v/>
      </c>
      <c r="V97" t="str">
        <f t="shared" si="10"/>
        <v/>
      </c>
      <c r="W97" s="5" t="str">
        <f t="shared" si="11"/>
        <v xml:space="preserve"> 3G 4G</v>
      </c>
    </row>
    <row r="98" spans="1:23" x14ac:dyDescent="0.25">
      <c r="A98">
        <v>2023</v>
      </c>
      <c r="B98">
        <v>3</v>
      </c>
      <c r="C98" t="s">
        <v>113</v>
      </c>
      <c r="D98">
        <v>68</v>
      </c>
      <c r="E98" t="s">
        <v>114</v>
      </c>
      <c r="F98">
        <v>68773</v>
      </c>
      <c r="G98" t="s">
        <v>78</v>
      </c>
      <c r="H98" t="str">
        <f>VLOOKUP($G98,Municipios!$F:$G,2,FALSE)</f>
        <v>SUCRE</v>
      </c>
      <c r="I98" t="s">
        <v>115</v>
      </c>
      <c r="J98" t="s">
        <v>573</v>
      </c>
      <c r="K98">
        <v>68773014</v>
      </c>
      <c r="L98" t="s">
        <v>250</v>
      </c>
      <c r="M98" t="s">
        <v>117</v>
      </c>
      <c r="N98" t="s">
        <v>117</v>
      </c>
      <c r="O98" t="s">
        <v>117</v>
      </c>
      <c r="P98" t="s">
        <v>115</v>
      </c>
      <c r="Q98" t="s">
        <v>115</v>
      </c>
      <c r="R98" t="str">
        <f t="shared" si="6"/>
        <v xml:space="preserve"> 2G</v>
      </c>
      <c r="S98" t="str">
        <f t="shared" si="7"/>
        <v xml:space="preserve"> 3G</v>
      </c>
      <c r="T98" t="str">
        <f t="shared" si="8"/>
        <v xml:space="preserve"> 4G</v>
      </c>
      <c r="U98" t="str">
        <f t="shared" si="9"/>
        <v/>
      </c>
      <c r="V98" t="str">
        <f t="shared" si="10"/>
        <v/>
      </c>
      <c r="W98" s="5" t="str">
        <f t="shared" si="11"/>
        <v xml:space="preserve"> 2G 3G 4G</v>
      </c>
    </row>
    <row r="99" spans="1:23" x14ac:dyDescent="0.25">
      <c r="A99">
        <v>2023</v>
      </c>
      <c r="B99">
        <v>3</v>
      </c>
      <c r="C99" t="s">
        <v>113</v>
      </c>
      <c r="D99">
        <v>68</v>
      </c>
      <c r="E99" t="s">
        <v>114</v>
      </c>
      <c r="F99">
        <v>68081</v>
      </c>
      <c r="G99" t="s">
        <v>86</v>
      </c>
      <c r="H99" t="str">
        <f>VLOOKUP($G99,Municipios!$F:$G,2,FALSE)</f>
        <v>BARRANCABERMEJA</v>
      </c>
      <c r="I99" t="s">
        <v>117</v>
      </c>
      <c r="J99" t="s">
        <v>572</v>
      </c>
      <c r="K99">
        <v>68081000</v>
      </c>
      <c r="L99" t="s">
        <v>86</v>
      </c>
      <c r="M99" t="s">
        <v>117</v>
      </c>
      <c r="N99" t="s">
        <v>117</v>
      </c>
      <c r="O99" t="s">
        <v>117</v>
      </c>
      <c r="P99" t="s">
        <v>115</v>
      </c>
      <c r="Q99" t="s">
        <v>115</v>
      </c>
      <c r="R99" t="str">
        <f t="shared" si="6"/>
        <v xml:space="preserve"> 2G</v>
      </c>
      <c r="S99" t="str">
        <f t="shared" si="7"/>
        <v xml:space="preserve"> 3G</v>
      </c>
      <c r="T99" t="str">
        <f t="shared" si="8"/>
        <v xml:space="preserve"> 4G</v>
      </c>
      <c r="U99" t="str">
        <f t="shared" si="9"/>
        <v/>
      </c>
      <c r="V99" t="str">
        <f t="shared" si="10"/>
        <v/>
      </c>
      <c r="W99" s="5" t="str">
        <f t="shared" si="11"/>
        <v xml:space="preserve"> 2G 3G 4G</v>
      </c>
    </row>
    <row r="100" spans="1:23" x14ac:dyDescent="0.25">
      <c r="A100">
        <v>2023</v>
      </c>
      <c r="B100">
        <v>3</v>
      </c>
      <c r="C100" t="s">
        <v>125</v>
      </c>
      <c r="D100">
        <v>68</v>
      </c>
      <c r="E100" t="s">
        <v>114</v>
      </c>
      <c r="F100">
        <v>68547</v>
      </c>
      <c r="G100" t="s">
        <v>60</v>
      </c>
      <c r="H100" t="str">
        <f>VLOOKUP($G100,Municipios!$F:$G,2,FALSE)</f>
        <v>PIEDECUESTA</v>
      </c>
      <c r="I100" t="s">
        <v>115</v>
      </c>
      <c r="J100" t="s">
        <v>573</v>
      </c>
      <c r="K100">
        <v>68547016</v>
      </c>
      <c r="L100" t="s">
        <v>251</v>
      </c>
      <c r="M100" t="s">
        <v>117</v>
      </c>
      <c r="N100" t="s">
        <v>117</v>
      </c>
      <c r="O100" t="s">
        <v>117</v>
      </c>
      <c r="P100" t="s">
        <v>115</v>
      </c>
      <c r="Q100" t="s">
        <v>115</v>
      </c>
      <c r="R100" t="str">
        <f t="shared" si="6"/>
        <v xml:space="preserve"> 2G</v>
      </c>
      <c r="S100" t="str">
        <f t="shared" si="7"/>
        <v xml:space="preserve"> 3G</v>
      </c>
      <c r="T100" t="str">
        <f t="shared" si="8"/>
        <v xml:space="preserve"> 4G</v>
      </c>
      <c r="U100" t="str">
        <f t="shared" si="9"/>
        <v/>
      </c>
      <c r="V100" t="str">
        <f t="shared" si="10"/>
        <v/>
      </c>
      <c r="W100" s="5" t="str">
        <f t="shared" si="11"/>
        <v xml:space="preserve"> 2G 3G 4G</v>
      </c>
    </row>
    <row r="101" spans="1:23" x14ac:dyDescent="0.25">
      <c r="A101">
        <v>2023</v>
      </c>
      <c r="B101">
        <v>3</v>
      </c>
      <c r="C101" t="s">
        <v>113</v>
      </c>
      <c r="D101">
        <v>68</v>
      </c>
      <c r="E101" t="s">
        <v>114</v>
      </c>
      <c r="F101">
        <v>68689</v>
      </c>
      <c r="G101" t="s">
        <v>169</v>
      </c>
      <c r="H101" t="str">
        <f>VLOOKUP($G101,Municipios!$F:$G,2,FALSE)</f>
        <v>SAN VICENTE DE CHUCURI</v>
      </c>
      <c r="I101" t="s">
        <v>115</v>
      </c>
      <c r="J101" t="s">
        <v>573</v>
      </c>
      <c r="K101">
        <v>68689028</v>
      </c>
      <c r="L101" t="s">
        <v>253</v>
      </c>
      <c r="M101" t="s">
        <v>117</v>
      </c>
      <c r="N101" t="s">
        <v>117</v>
      </c>
      <c r="O101" t="s">
        <v>117</v>
      </c>
      <c r="P101" t="s">
        <v>115</v>
      </c>
      <c r="Q101" t="s">
        <v>115</v>
      </c>
      <c r="R101" t="str">
        <f t="shared" si="6"/>
        <v xml:space="preserve"> 2G</v>
      </c>
      <c r="S101" t="str">
        <f t="shared" si="7"/>
        <v xml:space="preserve"> 3G</v>
      </c>
      <c r="T101" t="str">
        <f t="shared" si="8"/>
        <v xml:space="preserve"> 4G</v>
      </c>
      <c r="U101" t="str">
        <f t="shared" si="9"/>
        <v/>
      </c>
      <c r="V101" t="str">
        <f t="shared" si="10"/>
        <v/>
      </c>
      <c r="W101" s="5" t="str">
        <f t="shared" si="11"/>
        <v xml:space="preserve"> 2G 3G 4G</v>
      </c>
    </row>
    <row r="102" spans="1:23" x14ac:dyDescent="0.25">
      <c r="A102">
        <v>2023</v>
      </c>
      <c r="B102">
        <v>3</v>
      </c>
      <c r="C102" t="s">
        <v>113</v>
      </c>
      <c r="D102">
        <v>68</v>
      </c>
      <c r="E102" t="s">
        <v>114</v>
      </c>
      <c r="F102">
        <v>68190</v>
      </c>
      <c r="G102" t="s">
        <v>88</v>
      </c>
      <c r="H102" t="str">
        <f>VLOOKUP($G102,Municipios!$F:$G,2,FALSE)</f>
        <v>CIMITARRA</v>
      </c>
      <c r="I102" t="s">
        <v>115</v>
      </c>
      <c r="J102" t="s">
        <v>573</v>
      </c>
      <c r="K102">
        <v>68190023</v>
      </c>
      <c r="L102" t="s">
        <v>254</v>
      </c>
      <c r="M102" t="s">
        <v>117</v>
      </c>
      <c r="N102" t="s">
        <v>117</v>
      </c>
      <c r="O102" t="s">
        <v>115</v>
      </c>
      <c r="P102" t="s">
        <v>115</v>
      </c>
      <c r="Q102" t="s">
        <v>115</v>
      </c>
      <c r="R102" t="str">
        <f t="shared" si="6"/>
        <v xml:space="preserve"> 2G</v>
      </c>
      <c r="S102" t="str">
        <f t="shared" si="7"/>
        <v xml:space="preserve"> 3G</v>
      </c>
      <c r="T102" t="str">
        <f t="shared" si="8"/>
        <v/>
      </c>
      <c r="U102" t="str">
        <f t="shared" si="9"/>
        <v/>
      </c>
      <c r="V102" t="str">
        <f t="shared" si="10"/>
        <v/>
      </c>
      <c r="W102" s="5" t="str">
        <f t="shared" si="11"/>
        <v xml:space="preserve"> 2G 3G</v>
      </c>
    </row>
    <row r="103" spans="1:23" x14ac:dyDescent="0.25">
      <c r="A103">
        <v>2023</v>
      </c>
      <c r="B103">
        <v>3</v>
      </c>
      <c r="C103" t="s">
        <v>113</v>
      </c>
      <c r="D103">
        <v>68</v>
      </c>
      <c r="E103" t="s">
        <v>114</v>
      </c>
      <c r="F103">
        <v>68051</v>
      </c>
      <c r="G103" t="s">
        <v>4</v>
      </c>
      <c r="H103" t="str">
        <f>VLOOKUP($G103,Municipios!$F:$G,2,FALSE)</f>
        <v>ARATOCA</v>
      </c>
      <c r="I103" t="s">
        <v>115</v>
      </c>
      <c r="J103" t="s">
        <v>573</v>
      </c>
      <c r="K103">
        <v>68051001</v>
      </c>
      <c r="L103" t="s">
        <v>255</v>
      </c>
      <c r="M103" t="s">
        <v>117</v>
      </c>
      <c r="N103" t="s">
        <v>117</v>
      </c>
      <c r="O103" t="s">
        <v>117</v>
      </c>
      <c r="P103" t="s">
        <v>115</v>
      </c>
      <c r="Q103" t="s">
        <v>115</v>
      </c>
      <c r="R103" t="str">
        <f t="shared" si="6"/>
        <v xml:space="preserve"> 2G</v>
      </c>
      <c r="S103" t="str">
        <f t="shared" si="7"/>
        <v xml:space="preserve"> 3G</v>
      </c>
      <c r="T103" t="str">
        <f t="shared" si="8"/>
        <v xml:space="preserve"> 4G</v>
      </c>
      <c r="U103" t="str">
        <f t="shared" si="9"/>
        <v/>
      </c>
      <c r="V103" t="str">
        <f t="shared" si="10"/>
        <v/>
      </c>
      <c r="W103" s="5" t="str">
        <f t="shared" si="11"/>
        <v xml:space="preserve"> 2G 3G 4G</v>
      </c>
    </row>
    <row r="104" spans="1:23" x14ac:dyDescent="0.25">
      <c r="A104">
        <v>2023</v>
      </c>
      <c r="B104">
        <v>3</v>
      </c>
      <c r="C104" t="s">
        <v>120</v>
      </c>
      <c r="D104">
        <v>68</v>
      </c>
      <c r="E104" t="s">
        <v>114</v>
      </c>
      <c r="F104">
        <v>68250</v>
      </c>
      <c r="G104" t="s">
        <v>163</v>
      </c>
      <c r="H104" t="str">
        <f>VLOOKUP($G104,Municipios!$F:$G,2,FALSE)</f>
        <v>EL PEÑON</v>
      </c>
      <c r="I104" t="s">
        <v>115</v>
      </c>
      <c r="J104" t="s">
        <v>573</v>
      </c>
      <c r="K104">
        <v>68250003</v>
      </c>
      <c r="L104" t="s">
        <v>257</v>
      </c>
      <c r="M104" t="s">
        <v>115</v>
      </c>
      <c r="N104" t="s">
        <v>115</v>
      </c>
      <c r="O104" t="s">
        <v>117</v>
      </c>
      <c r="P104" t="s">
        <v>115</v>
      </c>
      <c r="Q104" t="s">
        <v>115</v>
      </c>
      <c r="R104" t="str">
        <f t="shared" si="6"/>
        <v/>
      </c>
      <c r="S104" t="str">
        <f t="shared" si="7"/>
        <v/>
      </c>
      <c r="T104" t="str">
        <f t="shared" si="8"/>
        <v xml:space="preserve"> 4G</v>
      </c>
      <c r="U104" t="str">
        <f t="shared" si="9"/>
        <v/>
      </c>
      <c r="V104" t="str">
        <f t="shared" si="10"/>
        <v/>
      </c>
      <c r="W104" s="5" t="str">
        <f t="shared" si="11"/>
        <v xml:space="preserve"> 4G</v>
      </c>
    </row>
    <row r="105" spans="1:23" x14ac:dyDescent="0.25">
      <c r="A105">
        <v>2023</v>
      </c>
      <c r="B105">
        <v>3</v>
      </c>
      <c r="C105" t="s">
        <v>125</v>
      </c>
      <c r="D105">
        <v>68</v>
      </c>
      <c r="E105" t="s">
        <v>114</v>
      </c>
      <c r="F105">
        <v>68081</v>
      </c>
      <c r="G105" t="s">
        <v>86</v>
      </c>
      <c r="H105" t="str">
        <f>VLOOKUP($G105,Municipios!$F:$G,2,FALSE)</f>
        <v>BARRANCABERMEJA</v>
      </c>
      <c r="I105" t="s">
        <v>115</v>
      </c>
      <c r="J105" t="s">
        <v>573</v>
      </c>
      <c r="K105">
        <v>68081010</v>
      </c>
      <c r="L105" t="s">
        <v>195</v>
      </c>
      <c r="M105" t="s">
        <v>117</v>
      </c>
      <c r="N105" t="s">
        <v>115</v>
      </c>
      <c r="O105" t="s">
        <v>115</v>
      </c>
      <c r="P105" t="s">
        <v>115</v>
      </c>
      <c r="Q105" t="s">
        <v>115</v>
      </c>
      <c r="R105" t="str">
        <f t="shared" si="6"/>
        <v xml:space="preserve"> 2G</v>
      </c>
      <c r="S105" t="str">
        <f t="shared" si="7"/>
        <v/>
      </c>
      <c r="T105" t="str">
        <f t="shared" si="8"/>
        <v/>
      </c>
      <c r="U105" t="str">
        <f t="shared" si="9"/>
        <v/>
      </c>
      <c r="V105" t="str">
        <f t="shared" si="10"/>
        <v/>
      </c>
      <c r="W105" s="5" t="str">
        <f t="shared" si="11"/>
        <v xml:space="preserve"> 2G</v>
      </c>
    </row>
    <row r="106" spans="1:23" x14ac:dyDescent="0.25">
      <c r="A106">
        <v>2023</v>
      </c>
      <c r="B106">
        <v>3</v>
      </c>
      <c r="C106" t="s">
        <v>120</v>
      </c>
      <c r="D106">
        <v>68</v>
      </c>
      <c r="E106" t="s">
        <v>114</v>
      </c>
      <c r="F106">
        <v>68245</v>
      </c>
      <c r="G106" t="s">
        <v>26</v>
      </c>
      <c r="H106" t="str">
        <f>VLOOKUP($G106,Municipios!$F:$G,2,FALSE)</f>
        <v>EL GUACAMAYO</v>
      </c>
      <c r="I106" t="s">
        <v>117</v>
      </c>
      <c r="J106" t="s">
        <v>572</v>
      </c>
      <c r="K106">
        <v>68245000</v>
      </c>
      <c r="L106" t="s">
        <v>26</v>
      </c>
      <c r="M106" t="s">
        <v>115</v>
      </c>
      <c r="N106" t="s">
        <v>117</v>
      </c>
      <c r="O106" t="s">
        <v>115</v>
      </c>
      <c r="P106" t="s">
        <v>115</v>
      </c>
      <c r="Q106" t="s">
        <v>115</v>
      </c>
      <c r="R106" t="str">
        <f t="shared" si="6"/>
        <v/>
      </c>
      <c r="S106" t="str">
        <f t="shared" si="7"/>
        <v xml:space="preserve"> 3G</v>
      </c>
      <c r="T106" t="str">
        <f t="shared" si="8"/>
        <v/>
      </c>
      <c r="U106" t="str">
        <f t="shared" si="9"/>
        <v/>
      </c>
      <c r="V106" t="str">
        <f t="shared" si="10"/>
        <v/>
      </c>
      <c r="W106" s="5" t="str">
        <f t="shared" si="11"/>
        <v xml:space="preserve"> 3G</v>
      </c>
    </row>
    <row r="107" spans="1:23" x14ac:dyDescent="0.25">
      <c r="A107">
        <v>2023</v>
      </c>
      <c r="B107">
        <v>3</v>
      </c>
      <c r="C107" t="s">
        <v>125</v>
      </c>
      <c r="D107">
        <v>68</v>
      </c>
      <c r="E107" t="s">
        <v>114</v>
      </c>
      <c r="F107">
        <v>68081</v>
      </c>
      <c r="G107" t="s">
        <v>86</v>
      </c>
      <c r="H107" t="str">
        <f>VLOOKUP($G107,Municipios!$F:$G,2,FALSE)</f>
        <v>BARRANCABERMEJA</v>
      </c>
      <c r="I107" t="s">
        <v>117</v>
      </c>
      <c r="J107" t="s">
        <v>572</v>
      </c>
      <c r="K107">
        <v>68081000</v>
      </c>
      <c r="L107" t="s">
        <v>86</v>
      </c>
      <c r="M107" t="s">
        <v>117</v>
      </c>
      <c r="N107" t="s">
        <v>117</v>
      </c>
      <c r="O107" t="s">
        <v>117</v>
      </c>
      <c r="P107" t="s">
        <v>115</v>
      </c>
      <c r="Q107" t="s">
        <v>115</v>
      </c>
      <c r="R107" t="str">
        <f t="shared" si="6"/>
        <v xml:space="preserve"> 2G</v>
      </c>
      <c r="S107" t="str">
        <f t="shared" si="7"/>
        <v xml:space="preserve"> 3G</v>
      </c>
      <c r="T107" t="str">
        <f t="shared" si="8"/>
        <v xml:space="preserve"> 4G</v>
      </c>
      <c r="U107" t="str">
        <f t="shared" si="9"/>
        <v/>
      </c>
      <c r="V107" t="str">
        <f t="shared" si="10"/>
        <v/>
      </c>
      <c r="W107" s="5" t="str">
        <f t="shared" si="11"/>
        <v xml:space="preserve"> 2G 3G 4G</v>
      </c>
    </row>
    <row r="108" spans="1:23" x14ac:dyDescent="0.25">
      <c r="A108">
        <v>2023</v>
      </c>
      <c r="B108">
        <v>3</v>
      </c>
      <c r="C108" t="s">
        <v>113</v>
      </c>
      <c r="D108">
        <v>68</v>
      </c>
      <c r="E108" t="s">
        <v>114</v>
      </c>
      <c r="F108">
        <v>68276</v>
      </c>
      <c r="G108" t="s">
        <v>31</v>
      </c>
      <c r="H108" t="str">
        <f>VLOOKUP($G108,Municipios!$F:$G,2,FALSE)</f>
        <v>FLORIDABLANCA</v>
      </c>
      <c r="I108" t="s">
        <v>115</v>
      </c>
      <c r="J108" t="s">
        <v>573</v>
      </c>
      <c r="K108">
        <v>68276013</v>
      </c>
      <c r="L108" t="s">
        <v>260</v>
      </c>
      <c r="M108" t="s">
        <v>117</v>
      </c>
      <c r="N108" t="s">
        <v>117</v>
      </c>
      <c r="O108" t="s">
        <v>117</v>
      </c>
      <c r="P108" t="s">
        <v>115</v>
      </c>
      <c r="Q108" t="s">
        <v>115</v>
      </c>
      <c r="R108" t="str">
        <f t="shared" si="6"/>
        <v xml:space="preserve"> 2G</v>
      </c>
      <c r="S108" t="str">
        <f t="shared" si="7"/>
        <v xml:space="preserve"> 3G</v>
      </c>
      <c r="T108" t="str">
        <f t="shared" si="8"/>
        <v xml:space="preserve"> 4G</v>
      </c>
      <c r="U108" t="str">
        <f t="shared" si="9"/>
        <v/>
      </c>
      <c r="V108" t="str">
        <f t="shared" si="10"/>
        <v/>
      </c>
      <c r="W108" s="5" t="str">
        <f t="shared" si="11"/>
        <v xml:space="preserve"> 2G 3G 4G</v>
      </c>
    </row>
    <row r="109" spans="1:23" x14ac:dyDescent="0.25">
      <c r="A109">
        <v>2023</v>
      </c>
      <c r="B109">
        <v>3</v>
      </c>
      <c r="C109" t="s">
        <v>120</v>
      </c>
      <c r="D109">
        <v>68</v>
      </c>
      <c r="E109" t="s">
        <v>114</v>
      </c>
      <c r="F109">
        <v>68101</v>
      </c>
      <c r="G109" t="s">
        <v>149</v>
      </c>
      <c r="H109" t="str">
        <f>VLOOKUP($G109,Municipios!$F:$G,2,FALSE)</f>
        <v>BOLIVAR</v>
      </c>
      <c r="I109" t="s">
        <v>115</v>
      </c>
      <c r="J109" t="s">
        <v>573</v>
      </c>
      <c r="K109">
        <v>68101002</v>
      </c>
      <c r="L109" t="s">
        <v>184</v>
      </c>
      <c r="M109" t="s">
        <v>115</v>
      </c>
      <c r="N109" t="s">
        <v>115</v>
      </c>
      <c r="O109" t="s">
        <v>117</v>
      </c>
      <c r="P109" t="s">
        <v>115</v>
      </c>
      <c r="Q109" t="s">
        <v>115</v>
      </c>
      <c r="R109" t="str">
        <f t="shared" si="6"/>
        <v/>
      </c>
      <c r="S109" t="str">
        <f t="shared" si="7"/>
        <v/>
      </c>
      <c r="T109" t="str">
        <f t="shared" si="8"/>
        <v xml:space="preserve"> 4G</v>
      </c>
      <c r="U109" t="str">
        <f t="shared" si="9"/>
        <v/>
      </c>
      <c r="V109" t="str">
        <f t="shared" si="10"/>
        <v/>
      </c>
      <c r="W109" s="5" t="str">
        <f t="shared" si="11"/>
        <v xml:space="preserve"> 4G</v>
      </c>
    </row>
    <row r="110" spans="1:23" x14ac:dyDescent="0.25">
      <c r="A110">
        <v>2023</v>
      </c>
      <c r="B110">
        <v>3</v>
      </c>
      <c r="C110" t="s">
        <v>129</v>
      </c>
      <c r="D110">
        <v>68</v>
      </c>
      <c r="E110" t="s">
        <v>114</v>
      </c>
      <c r="F110">
        <v>68720</v>
      </c>
      <c r="G110" t="s">
        <v>127</v>
      </c>
      <c r="H110" t="str">
        <f>VLOOKUP($G110,Municipios!$F:$G,2,FALSE)</f>
        <v>SANTA HELENA DEL OPON</v>
      </c>
      <c r="I110" t="s">
        <v>117</v>
      </c>
      <c r="J110" t="s">
        <v>572</v>
      </c>
      <c r="K110">
        <v>68720000</v>
      </c>
      <c r="L110" t="s">
        <v>127</v>
      </c>
      <c r="M110" t="s">
        <v>117</v>
      </c>
      <c r="N110" t="s">
        <v>117</v>
      </c>
      <c r="O110" t="s">
        <v>117</v>
      </c>
      <c r="P110" t="s">
        <v>115</v>
      </c>
      <c r="Q110" t="s">
        <v>115</v>
      </c>
      <c r="R110" t="str">
        <f t="shared" si="6"/>
        <v xml:space="preserve"> 2G</v>
      </c>
      <c r="S110" t="str">
        <f t="shared" si="7"/>
        <v xml:space="preserve"> 3G</v>
      </c>
      <c r="T110" t="str">
        <f t="shared" si="8"/>
        <v xml:space="preserve"> 4G</v>
      </c>
      <c r="U110" t="str">
        <f t="shared" si="9"/>
        <v/>
      </c>
      <c r="V110" t="str">
        <f t="shared" si="10"/>
        <v/>
      </c>
      <c r="W110" s="5" t="str">
        <f t="shared" si="11"/>
        <v xml:space="preserve"> 2G 3G 4G</v>
      </c>
    </row>
    <row r="111" spans="1:23" x14ac:dyDescent="0.25">
      <c r="A111">
        <v>2023</v>
      </c>
      <c r="B111">
        <v>3</v>
      </c>
      <c r="C111" t="s">
        <v>113</v>
      </c>
      <c r="D111">
        <v>68</v>
      </c>
      <c r="E111" t="s">
        <v>114</v>
      </c>
      <c r="F111">
        <v>68872</v>
      </c>
      <c r="G111" t="s">
        <v>84</v>
      </c>
      <c r="H111" t="str">
        <f>VLOOKUP($G111,Municipios!$F:$G,2,FALSE)</f>
        <v>VILLANUEVA</v>
      </c>
      <c r="I111" t="s">
        <v>117</v>
      </c>
      <c r="J111" t="s">
        <v>572</v>
      </c>
      <c r="K111">
        <v>68872000</v>
      </c>
      <c r="L111" t="s">
        <v>84</v>
      </c>
      <c r="M111" t="s">
        <v>117</v>
      </c>
      <c r="N111" t="s">
        <v>117</v>
      </c>
      <c r="O111" t="s">
        <v>117</v>
      </c>
      <c r="P111" t="s">
        <v>115</v>
      </c>
      <c r="Q111" t="s">
        <v>115</v>
      </c>
      <c r="R111" t="str">
        <f t="shared" si="6"/>
        <v xml:space="preserve"> 2G</v>
      </c>
      <c r="S111" t="str">
        <f t="shared" si="7"/>
        <v xml:space="preserve"> 3G</v>
      </c>
      <c r="T111" t="str">
        <f t="shared" si="8"/>
        <v xml:space="preserve"> 4G</v>
      </c>
      <c r="U111" t="str">
        <f t="shared" si="9"/>
        <v/>
      </c>
      <c r="V111" t="str">
        <f t="shared" si="10"/>
        <v/>
      </c>
      <c r="W111" s="5" t="str">
        <f t="shared" si="11"/>
        <v xml:space="preserve"> 2G 3G 4G</v>
      </c>
    </row>
    <row r="112" spans="1:23" x14ac:dyDescent="0.25">
      <c r="A112">
        <v>2023</v>
      </c>
      <c r="B112">
        <v>3</v>
      </c>
      <c r="C112" t="s">
        <v>113</v>
      </c>
      <c r="D112">
        <v>68</v>
      </c>
      <c r="E112" t="s">
        <v>114</v>
      </c>
      <c r="F112">
        <v>68377</v>
      </c>
      <c r="G112" t="s">
        <v>43</v>
      </c>
      <c r="H112" t="str">
        <f>VLOOKUP($G112,Municipios!$F:$G,2,FALSE)</f>
        <v>LA BELLEZA</v>
      </c>
      <c r="I112" t="s">
        <v>115</v>
      </c>
      <c r="J112" t="s">
        <v>573</v>
      </c>
      <c r="K112">
        <v>68377001</v>
      </c>
      <c r="L112" t="s">
        <v>262</v>
      </c>
      <c r="M112" t="s">
        <v>117</v>
      </c>
      <c r="N112" t="s">
        <v>117</v>
      </c>
      <c r="O112" t="s">
        <v>117</v>
      </c>
      <c r="P112" t="s">
        <v>115</v>
      </c>
      <c r="Q112" t="s">
        <v>115</v>
      </c>
      <c r="R112" t="str">
        <f t="shared" si="6"/>
        <v xml:space="preserve"> 2G</v>
      </c>
      <c r="S112" t="str">
        <f t="shared" si="7"/>
        <v xml:space="preserve"> 3G</v>
      </c>
      <c r="T112" t="str">
        <f t="shared" si="8"/>
        <v xml:space="preserve"> 4G</v>
      </c>
      <c r="U112" t="str">
        <f t="shared" si="9"/>
        <v/>
      </c>
      <c r="V112" t="str">
        <f t="shared" si="10"/>
        <v/>
      </c>
      <c r="W112" s="5" t="str">
        <f t="shared" si="11"/>
        <v xml:space="preserve"> 2G 3G 4G</v>
      </c>
    </row>
    <row r="113" spans="1:23" x14ac:dyDescent="0.25">
      <c r="A113">
        <v>2023</v>
      </c>
      <c r="B113">
        <v>3</v>
      </c>
      <c r="C113" t="s">
        <v>125</v>
      </c>
      <c r="D113">
        <v>68</v>
      </c>
      <c r="E113" t="s">
        <v>114</v>
      </c>
      <c r="F113">
        <v>68179</v>
      </c>
      <c r="G113" t="s">
        <v>211</v>
      </c>
      <c r="H113" t="str">
        <f>VLOOKUP($G113,Municipios!$F:$G,2,FALSE)</f>
        <v>CHIPATA</v>
      </c>
      <c r="I113" t="s">
        <v>117</v>
      </c>
      <c r="J113" t="s">
        <v>572</v>
      </c>
      <c r="K113">
        <v>68179000</v>
      </c>
      <c r="L113" t="s">
        <v>211</v>
      </c>
      <c r="M113" t="s">
        <v>115</v>
      </c>
      <c r="N113" t="s">
        <v>115</v>
      </c>
      <c r="O113" t="s">
        <v>117</v>
      </c>
      <c r="P113" t="s">
        <v>115</v>
      </c>
      <c r="Q113" t="s">
        <v>115</v>
      </c>
      <c r="R113" t="str">
        <f t="shared" si="6"/>
        <v/>
      </c>
      <c r="S113" t="str">
        <f t="shared" si="7"/>
        <v/>
      </c>
      <c r="T113" t="str">
        <f t="shared" si="8"/>
        <v xml:space="preserve"> 4G</v>
      </c>
      <c r="U113" t="str">
        <f t="shared" si="9"/>
        <v/>
      </c>
      <c r="V113" t="str">
        <f t="shared" si="10"/>
        <v/>
      </c>
      <c r="W113" s="5" t="str">
        <f t="shared" si="11"/>
        <v xml:space="preserve"> 4G</v>
      </c>
    </row>
    <row r="114" spans="1:23" x14ac:dyDescent="0.25">
      <c r="A114">
        <v>2023</v>
      </c>
      <c r="B114">
        <v>3</v>
      </c>
      <c r="C114" t="s">
        <v>120</v>
      </c>
      <c r="D114">
        <v>68</v>
      </c>
      <c r="E114" t="s">
        <v>114</v>
      </c>
      <c r="F114">
        <v>68522</v>
      </c>
      <c r="G114" t="s">
        <v>57</v>
      </c>
      <c r="H114" t="str">
        <f>VLOOKUP($G114,Municipios!$F:$G,2,FALSE)</f>
        <v>PALMAR</v>
      </c>
      <c r="I114" t="s">
        <v>117</v>
      </c>
      <c r="J114" t="s">
        <v>572</v>
      </c>
      <c r="K114">
        <v>68522000</v>
      </c>
      <c r="L114" t="s">
        <v>57</v>
      </c>
      <c r="M114" t="s">
        <v>115</v>
      </c>
      <c r="N114" t="s">
        <v>117</v>
      </c>
      <c r="O114" t="s">
        <v>115</v>
      </c>
      <c r="P114" t="s">
        <v>115</v>
      </c>
      <c r="Q114" t="s">
        <v>115</v>
      </c>
      <c r="R114" t="str">
        <f t="shared" si="6"/>
        <v/>
      </c>
      <c r="S114" t="str">
        <f t="shared" si="7"/>
        <v xml:space="preserve"> 3G</v>
      </c>
      <c r="T114" t="str">
        <f t="shared" si="8"/>
        <v/>
      </c>
      <c r="U114" t="str">
        <f t="shared" si="9"/>
        <v/>
      </c>
      <c r="V114" t="str">
        <f t="shared" si="10"/>
        <v/>
      </c>
      <c r="W114" s="5" t="str">
        <f t="shared" si="11"/>
        <v xml:space="preserve"> 3G</v>
      </c>
    </row>
    <row r="115" spans="1:23" x14ac:dyDescent="0.25">
      <c r="A115">
        <v>2023</v>
      </c>
      <c r="B115">
        <v>3</v>
      </c>
      <c r="C115" t="s">
        <v>120</v>
      </c>
      <c r="D115">
        <v>68</v>
      </c>
      <c r="E115" t="s">
        <v>114</v>
      </c>
      <c r="F115">
        <v>68872</v>
      </c>
      <c r="G115" t="s">
        <v>84</v>
      </c>
      <c r="H115" t="str">
        <f>VLOOKUP($G115,Municipios!$F:$G,2,FALSE)</f>
        <v>VILLANUEVA</v>
      </c>
      <c r="I115" t="s">
        <v>117</v>
      </c>
      <c r="J115" t="s">
        <v>572</v>
      </c>
      <c r="K115">
        <v>68872000</v>
      </c>
      <c r="L115" t="s">
        <v>84</v>
      </c>
      <c r="M115" t="s">
        <v>115</v>
      </c>
      <c r="N115" t="s">
        <v>117</v>
      </c>
      <c r="O115" t="s">
        <v>117</v>
      </c>
      <c r="P115" t="s">
        <v>115</v>
      </c>
      <c r="Q115" t="s">
        <v>115</v>
      </c>
      <c r="R115" t="str">
        <f t="shared" si="6"/>
        <v/>
      </c>
      <c r="S115" t="str">
        <f t="shared" si="7"/>
        <v xml:space="preserve"> 3G</v>
      </c>
      <c r="T115" t="str">
        <f t="shared" si="8"/>
        <v xml:space="preserve"> 4G</v>
      </c>
      <c r="U115" t="str">
        <f t="shared" si="9"/>
        <v/>
      </c>
      <c r="V115" t="str">
        <f t="shared" si="10"/>
        <v/>
      </c>
      <c r="W115" s="5" t="str">
        <f t="shared" si="11"/>
        <v xml:space="preserve"> 3G 4G</v>
      </c>
    </row>
    <row r="116" spans="1:23" x14ac:dyDescent="0.25">
      <c r="A116">
        <v>2023</v>
      </c>
      <c r="B116">
        <v>3</v>
      </c>
      <c r="C116" t="s">
        <v>129</v>
      </c>
      <c r="D116">
        <v>68</v>
      </c>
      <c r="E116" t="s">
        <v>114</v>
      </c>
      <c r="F116">
        <v>68502</v>
      </c>
      <c r="G116" t="s">
        <v>56</v>
      </c>
      <c r="H116" t="str">
        <f>VLOOKUP($G116,Municipios!$F:$G,2,FALSE)</f>
        <v>ONZAGA</v>
      </c>
      <c r="I116" t="s">
        <v>117</v>
      </c>
      <c r="J116" t="s">
        <v>572</v>
      </c>
      <c r="K116">
        <v>68502000</v>
      </c>
      <c r="L116" t="s">
        <v>56</v>
      </c>
      <c r="M116" t="s">
        <v>117</v>
      </c>
      <c r="N116" t="s">
        <v>117</v>
      </c>
      <c r="O116" t="s">
        <v>117</v>
      </c>
      <c r="P116" t="s">
        <v>115</v>
      </c>
      <c r="Q116" t="s">
        <v>115</v>
      </c>
      <c r="R116" t="str">
        <f t="shared" si="6"/>
        <v xml:space="preserve"> 2G</v>
      </c>
      <c r="S116" t="str">
        <f t="shared" si="7"/>
        <v xml:space="preserve"> 3G</v>
      </c>
      <c r="T116" t="str">
        <f t="shared" si="8"/>
        <v xml:space="preserve"> 4G</v>
      </c>
      <c r="U116" t="str">
        <f t="shared" si="9"/>
        <v/>
      </c>
      <c r="V116" t="str">
        <f t="shared" si="10"/>
        <v/>
      </c>
      <c r="W116" s="5" t="str">
        <f t="shared" si="11"/>
        <v xml:space="preserve"> 2G 3G 4G</v>
      </c>
    </row>
    <row r="117" spans="1:23" x14ac:dyDescent="0.25">
      <c r="A117">
        <v>2023</v>
      </c>
      <c r="B117">
        <v>3</v>
      </c>
      <c r="C117" t="s">
        <v>113</v>
      </c>
      <c r="D117">
        <v>68</v>
      </c>
      <c r="E117" t="s">
        <v>114</v>
      </c>
      <c r="F117">
        <v>68370</v>
      </c>
      <c r="G117" t="s">
        <v>155</v>
      </c>
      <c r="H117" t="str">
        <f>VLOOKUP($G117,Municipios!$F:$G,2,FALSE)</f>
        <v>JORDAN SUBE</v>
      </c>
      <c r="I117" t="s">
        <v>117</v>
      </c>
      <c r="J117" t="s">
        <v>572</v>
      </c>
      <c r="K117">
        <v>68370000</v>
      </c>
      <c r="L117" t="s">
        <v>156</v>
      </c>
      <c r="M117" t="s">
        <v>117</v>
      </c>
      <c r="N117" t="s">
        <v>117</v>
      </c>
      <c r="O117" t="s">
        <v>117</v>
      </c>
      <c r="P117" t="s">
        <v>115</v>
      </c>
      <c r="Q117" t="s">
        <v>115</v>
      </c>
      <c r="R117" t="str">
        <f t="shared" si="6"/>
        <v xml:space="preserve"> 2G</v>
      </c>
      <c r="S117" t="str">
        <f t="shared" si="7"/>
        <v xml:space="preserve"> 3G</v>
      </c>
      <c r="T117" t="str">
        <f t="shared" si="8"/>
        <v xml:space="preserve"> 4G</v>
      </c>
      <c r="U117" t="str">
        <f t="shared" si="9"/>
        <v/>
      </c>
      <c r="V117" t="str">
        <f t="shared" si="10"/>
        <v/>
      </c>
      <c r="W117" s="5" t="str">
        <f t="shared" si="11"/>
        <v xml:space="preserve"> 2G 3G 4G</v>
      </c>
    </row>
    <row r="118" spans="1:23" x14ac:dyDescent="0.25">
      <c r="A118">
        <v>2023</v>
      </c>
      <c r="B118">
        <v>3</v>
      </c>
      <c r="C118" t="s">
        <v>129</v>
      </c>
      <c r="D118">
        <v>68</v>
      </c>
      <c r="E118" t="s">
        <v>114</v>
      </c>
      <c r="F118">
        <v>68121</v>
      </c>
      <c r="G118" t="s">
        <v>10</v>
      </c>
      <c r="H118" t="str">
        <f>VLOOKUP($G118,Municipios!$F:$G,2,FALSE)</f>
        <v>CABRERA</v>
      </c>
      <c r="I118" t="s">
        <v>117</v>
      </c>
      <c r="J118" t="s">
        <v>572</v>
      </c>
      <c r="K118">
        <v>68121000</v>
      </c>
      <c r="L118" t="s">
        <v>10</v>
      </c>
      <c r="M118" t="s">
        <v>117</v>
      </c>
      <c r="N118" t="s">
        <v>117</v>
      </c>
      <c r="O118" t="s">
        <v>117</v>
      </c>
      <c r="P118" t="s">
        <v>115</v>
      </c>
      <c r="Q118" t="s">
        <v>115</v>
      </c>
      <c r="R118" t="str">
        <f t="shared" si="6"/>
        <v xml:space="preserve"> 2G</v>
      </c>
      <c r="S118" t="str">
        <f t="shared" si="7"/>
        <v xml:space="preserve"> 3G</v>
      </c>
      <c r="T118" t="str">
        <f t="shared" si="8"/>
        <v xml:space="preserve"> 4G</v>
      </c>
      <c r="U118" t="str">
        <f t="shared" si="9"/>
        <v/>
      </c>
      <c r="V118" t="str">
        <f t="shared" si="10"/>
        <v/>
      </c>
      <c r="W118" s="5" t="str">
        <f t="shared" si="11"/>
        <v xml:space="preserve"> 2G 3G 4G</v>
      </c>
    </row>
    <row r="119" spans="1:23" x14ac:dyDescent="0.25">
      <c r="A119">
        <v>2023</v>
      </c>
      <c r="B119">
        <v>3</v>
      </c>
      <c r="C119" t="s">
        <v>120</v>
      </c>
      <c r="D119">
        <v>68</v>
      </c>
      <c r="E119" t="s">
        <v>114</v>
      </c>
      <c r="F119">
        <v>68077</v>
      </c>
      <c r="G119" t="s">
        <v>5</v>
      </c>
      <c r="H119" t="str">
        <f>VLOOKUP($G119,Municipios!$F:$G,2,FALSE)</f>
        <v>BARBOSA</v>
      </c>
      <c r="I119" t="s">
        <v>117</v>
      </c>
      <c r="J119" t="s">
        <v>572</v>
      </c>
      <c r="K119">
        <v>68077000</v>
      </c>
      <c r="L119" t="s">
        <v>5</v>
      </c>
      <c r="M119" t="s">
        <v>115</v>
      </c>
      <c r="N119" t="s">
        <v>117</v>
      </c>
      <c r="O119" t="s">
        <v>117</v>
      </c>
      <c r="P119" t="s">
        <v>115</v>
      </c>
      <c r="Q119" t="s">
        <v>115</v>
      </c>
      <c r="R119" t="str">
        <f t="shared" si="6"/>
        <v/>
      </c>
      <c r="S119" t="str">
        <f t="shared" si="7"/>
        <v xml:space="preserve"> 3G</v>
      </c>
      <c r="T119" t="str">
        <f t="shared" si="8"/>
        <v xml:space="preserve"> 4G</v>
      </c>
      <c r="U119" t="str">
        <f t="shared" si="9"/>
        <v/>
      </c>
      <c r="V119" t="str">
        <f t="shared" si="10"/>
        <v/>
      </c>
      <c r="W119" s="5" t="str">
        <f t="shared" si="11"/>
        <v xml:space="preserve"> 3G 4G</v>
      </c>
    </row>
    <row r="120" spans="1:23" x14ac:dyDescent="0.25">
      <c r="A120">
        <v>2023</v>
      </c>
      <c r="B120">
        <v>3</v>
      </c>
      <c r="C120" t="s">
        <v>113</v>
      </c>
      <c r="D120">
        <v>68</v>
      </c>
      <c r="E120" t="s">
        <v>114</v>
      </c>
      <c r="F120">
        <v>68001</v>
      </c>
      <c r="G120" t="s">
        <v>9</v>
      </c>
      <c r="H120" t="str">
        <f>VLOOKUP($G120,Municipios!$F:$G,2,FALSE)</f>
        <v>BUCARAMANGA</v>
      </c>
      <c r="I120" t="s">
        <v>115</v>
      </c>
      <c r="J120" t="s">
        <v>573</v>
      </c>
      <c r="K120">
        <v>68001016</v>
      </c>
      <c r="L120" t="s">
        <v>272</v>
      </c>
      <c r="M120" t="s">
        <v>117</v>
      </c>
      <c r="N120" t="s">
        <v>117</v>
      </c>
      <c r="O120" t="s">
        <v>117</v>
      </c>
      <c r="P120" t="s">
        <v>115</v>
      </c>
      <c r="Q120" t="s">
        <v>115</v>
      </c>
      <c r="R120" t="str">
        <f t="shared" si="6"/>
        <v xml:space="preserve"> 2G</v>
      </c>
      <c r="S120" t="str">
        <f t="shared" si="7"/>
        <v xml:space="preserve"> 3G</v>
      </c>
      <c r="T120" t="str">
        <f t="shared" si="8"/>
        <v xml:space="preserve"> 4G</v>
      </c>
      <c r="U120" t="str">
        <f t="shared" si="9"/>
        <v/>
      </c>
      <c r="V120" t="str">
        <f t="shared" si="10"/>
        <v/>
      </c>
      <c r="W120" s="5" t="str">
        <f t="shared" si="11"/>
        <v xml:space="preserve"> 2G 3G 4G</v>
      </c>
    </row>
    <row r="121" spans="1:23" x14ac:dyDescent="0.25">
      <c r="A121">
        <v>2023</v>
      </c>
      <c r="B121">
        <v>3</v>
      </c>
      <c r="C121" t="s">
        <v>113</v>
      </c>
      <c r="D121">
        <v>68</v>
      </c>
      <c r="E121" t="s">
        <v>114</v>
      </c>
      <c r="F121">
        <v>68669</v>
      </c>
      <c r="G121" t="s">
        <v>147</v>
      </c>
      <c r="H121" t="str">
        <f>VLOOKUP($G121,Municipios!$F:$G,2,FALSE)</f>
        <v>SAN ANDRES</v>
      </c>
      <c r="I121" t="s">
        <v>117</v>
      </c>
      <c r="J121" t="s">
        <v>572</v>
      </c>
      <c r="K121">
        <v>68669000</v>
      </c>
      <c r="L121" t="s">
        <v>147</v>
      </c>
      <c r="M121" t="s">
        <v>117</v>
      </c>
      <c r="N121" t="s">
        <v>117</v>
      </c>
      <c r="O121" t="s">
        <v>117</v>
      </c>
      <c r="P121" t="s">
        <v>115</v>
      </c>
      <c r="Q121" t="s">
        <v>115</v>
      </c>
      <c r="R121" t="str">
        <f t="shared" si="6"/>
        <v xml:space="preserve"> 2G</v>
      </c>
      <c r="S121" t="str">
        <f t="shared" si="7"/>
        <v xml:space="preserve"> 3G</v>
      </c>
      <c r="T121" t="str">
        <f t="shared" si="8"/>
        <v xml:space="preserve"> 4G</v>
      </c>
      <c r="U121" t="str">
        <f t="shared" si="9"/>
        <v/>
      </c>
      <c r="V121" t="str">
        <f t="shared" si="10"/>
        <v/>
      </c>
      <c r="W121" s="5" t="str">
        <f t="shared" si="11"/>
        <v xml:space="preserve"> 2G 3G 4G</v>
      </c>
    </row>
    <row r="122" spans="1:23" x14ac:dyDescent="0.25">
      <c r="A122">
        <v>2023</v>
      </c>
      <c r="B122">
        <v>3</v>
      </c>
      <c r="C122" t="s">
        <v>113</v>
      </c>
      <c r="D122">
        <v>68</v>
      </c>
      <c r="E122" t="s">
        <v>114</v>
      </c>
      <c r="F122">
        <v>68745</v>
      </c>
      <c r="G122" t="s">
        <v>95</v>
      </c>
      <c r="H122" t="str">
        <f>VLOOKUP($G122,Municipios!$F:$G,2,FALSE)</f>
        <v>SIMACOTA</v>
      </c>
      <c r="I122" t="s">
        <v>117</v>
      </c>
      <c r="J122" t="s">
        <v>572</v>
      </c>
      <c r="K122">
        <v>68745000</v>
      </c>
      <c r="L122" t="s">
        <v>95</v>
      </c>
      <c r="M122" t="s">
        <v>117</v>
      </c>
      <c r="N122" t="s">
        <v>117</v>
      </c>
      <c r="O122" t="s">
        <v>117</v>
      </c>
      <c r="P122" t="s">
        <v>115</v>
      </c>
      <c r="Q122" t="s">
        <v>115</v>
      </c>
      <c r="R122" t="str">
        <f t="shared" si="6"/>
        <v xml:space="preserve"> 2G</v>
      </c>
      <c r="S122" t="str">
        <f t="shared" si="7"/>
        <v xml:space="preserve"> 3G</v>
      </c>
      <c r="T122" t="str">
        <f t="shared" si="8"/>
        <v xml:space="preserve"> 4G</v>
      </c>
      <c r="U122" t="str">
        <f t="shared" si="9"/>
        <v/>
      </c>
      <c r="V122" t="str">
        <f t="shared" si="10"/>
        <v/>
      </c>
      <c r="W122" s="5" t="str">
        <f t="shared" si="11"/>
        <v xml:space="preserve"> 2G 3G 4G</v>
      </c>
    </row>
    <row r="123" spans="1:23" x14ac:dyDescent="0.25">
      <c r="A123">
        <v>2023</v>
      </c>
      <c r="B123">
        <v>3</v>
      </c>
      <c r="C123" t="s">
        <v>125</v>
      </c>
      <c r="D123">
        <v>68</v>
      </c>
      <c r="E123" t="s">
        <v>114</v>
      </c>
      <c r="F123">
        <v>68820</v>
      </c>
      <c r="G123" t="s">
        <v>80</v>
      </c>
      <c r="H123" t="str">
        <f>VLOOKUP($G123,Municipios!$F:$G,2,FALSE)</f>
        <v>TONA</v>
      </c>
      <c r="I123" t="s">
        <v>115</v>
      </c>
      <c r="J123" t="s">
        <v>573</v>
      </c>
      <c r="K123">
        <v>68820002</v>
      </c>
      <c r="L123" t="s">
        <v>177</v>
      </c>
      <c r="M123" t="s">
        <v>117</v>
      </c>
      <c r="N123" t="s">
        <v>117</v>
      </c>
      <c r="O123" t="s">
        <v>117</v>
      </c>
      <c r="P123" t="s">
        <v>115</v>
      </c>
      <c r="Q123" t="s">
        <v>115</v>
      </c>
      <c r="R123" t="str">
        <f t="shared" si="6"/>
        <v xml:space="preserve"> 2G</v>
      </c>
      <c r="S123" t="str">
        <f t="shared" si="7"/>
        <v xml:space="preserve"> 3G</v>
      </c>
      <c r="T123" t="str">
        <f t="shared" si="8"/>
        <v xml:space="preserve"> 4G</v>
      </c>
      <c r="U123" t="str">
        <f t="shared" si="9"/>
        <v/>
      </c>
      <c r="V123" t="str">
        <f t="shared" si="10"/>
        <v/>
      </c>
      <c r="W123" s="5" t="str">
        <f t="shared" si="11"/>
        <v xml:space="preserve"> 2G 3G 4G</v>
      </c>
    </row>
    <row r="124" spans="1:23" x14ac:dyDescent="0.25">
      <c r="A124">
        <v>2023</v>
      </c>
      <c r="B124">
        <v>3</v>
      </c>
      <c r="C124" t="s">
        <v>129</v>
      </c>
      <c r="D124">
        <v>68</v>
      </c>
      <c r="E124" t="s">
        <v>114</v>
      </c>
      <c r="F124">
        <v>68327</v>
      </c>
      <c r="G124" t="s">
        <v>277</v>
      </c>
      <c r="H124" t="str">
        <f>VLOOKUP($G124,Municipios!$F:$G,2,FALSE)</f>
        <v>GUEPSA</v>
      </c>
      <c r="I124" t="s">
        <v>117</v>
      </c>
      <c r="J124" t="s">
        <v>572</v>
      </c>
      <c r="K124">
        <v>68327000</v>
      </c>
      <c r="L124" t="s">
        <v>277</v>
      </c>
      <c r="M124" t="s">
        <v>115</v>
      </c>
      <c r="N124" t="s">
        <v>117</v>
      </c>
      <c r="O124" t="s">
        <v>117</v>
      </c>
      <c r="P124" t="s">
        <v>115</v>
      </c>
      <c r="Q124" t="s">
        <v>115</v>
      </c>
      <c r="R124" t="str">
        <f t="shared" si="6"/>
        <v/>
      </c>
      <c r="S124" t="str">
        <f t="shared" si="7"/>
        <v xml:space="preserve"> 3G</v>
      </c>
      <c r="T124" t="str">
        <f t="shared" si="8"/>
        <v xml:space="preserve"> 4G</v>
      </c>
      <c r="U124" t="str">
        <f t="shared" si="9"/>
        <v/>
      </c>
      <c r="V124" t="str">
        <f t="shared" si="10"/>
        <v/>
      </c>
      <c r="W124" s="5" t="str">
        <f t="shared" si="11"/>
        <v xml:space="preserve"> 3G 4G</v>
      </c>
    </row>
    <row r="125" spans="1:23" x14ac:dyDescent="0.25">
      <c r="A125">
        <v>2023</v>
      </c>
      <c r="B125">
        <v>3</v>
      </c>
      <c r="C125" t="s">
        <v>125</v>
      </c>
      <c r="D125">
        <v>68</v>
      </c>
      <c r="E125" t="s">
        <v>114</v>
      </c>
      <c r="F125">
        <v>68547</v>
      </c>
      <c r="G125" t="s">
        <v>60</v>
      </c>
      <c r="H125" t="str">
        <f>VLOOKUP($G125,Municipios!$F:$G,2,FALSE)</f>
        <v>PIEDECUESTA</v>
      </c>
      <c r="I125" t="s">
        <v>115</v>
      </c>
      <c r="J125" t="s">
        <v>573</v>
      </c>
      <c r="K125">
        <v>68547010</v>
      </c>
      <c r="L125" t="s">
        <v>224</v>
      </c>
      <c r="M125" t="s">
        <v>115</v>
      </c>
      <c r="N125" t="s">
        <v>117</v>
      </c>
      <c r="O125" t="s">
        <v>117</v>
      </c>
      <c r="P125" t="s">
        <v>115</v>
      </c>
      <c r="Q125" t="s">
        <v>115</v>
      </c>
      <c r="R125" t="str">
        <f t="shared" si="6"/>
        <v/>
      </c>
      <c r="S125" t="str">
        <f t="shared" si="7"/>
        <v xml:space="preserve"> 3G</v>
      </c>
      <c r="T125" t="str">
        <f t="shared" si="8"/>
        <v xml:space="preserve"> 4G</v>
      </c>
      <c r="U125" t="str">
        <f t="shared" si="9"/>
        <v/>
      </c>
      <c r="V125" t="str">
        <f t="shared" si="10"/>
        <v/>
      </c>
      <c r="W125" s="5" t="str">
        <f t="shared" si="11"/>
        <v xml:space="preserve"> 3G 4G</v>
      </c>
    </row>
    <row r="126" spans="1:23" x14ac:dyDescent="0.25">
      <c r="A126">
        <v>2023</v>
      </c>
      <c r="B126">
        <v>3</v>
      </c>
      <c r="C126" t="s">
        <v>125</v>
      </c>
      <c r="D126">
        <v>68</v>
      </c>
      <c r="E126" t="s">
        <v>114</v>
      </c>
      <c r="F126">
        <v>68167</v>
      </c>
      <c r="G126" t="s">
        <v>189</v>
      </c>
      <c r="H126" t="str">
        <f>VLOOKUP($G126,Municipios!$F:$G,2,FALSE)</f>
        <v>CHARALA</v>
      </c>
      <c r="I126" t="s">
        <v>117</v>
      </c>
      <c r="J126" t="s">
        <v>572</v>
      </c>
      <c r="K126">
        <v>68167000</v>
      </c>
      <c r="L126" t="s">
        <v>189</v>
      </c>
      <c r="M126" t="s">
        <v>117</v>
      </c>
      <c r="N126" t="s">
        <v>117</v>
      </c>
      <c r="O126" t="s">
        <v>117</v>
      </c>
      <c r="P126" t="s">
        <v>115</v>
      </c>
      <c r="Q126" t="s">
        <v>115</v>
      </c>
      <c r="R126" t="str">
        <f t="shared" si="6"/>
        <v xml:space="preserve"> 2G</v>
      </c>
      <c r="S126" t="str">
        <f t="shared" si="7"/>
        <v xml:space="preserve"> 3G</v>
      </c>
      <c r="T126" t="str">
        <f t="shared" si="8"/>
        <v xml:space="preserve"> 4G</v>
      </c>
      <c r="U126" t="str">
        <f t="shared" si="9"/>
        <v/>
      </c>
      <c r="V126" t="str">
        <f t="shared" si="10"/>
        <v/>
      </c>
      <c r="W126" s="5" t="str">
        <f t="shared" si="11"/>
        <v xml:space="preserve"> 2G 3G 4G</v>
      </c>
    </row>
    <row r="127" spans="1:23" x14ac:dyDescent="0.25">
      <c r="A127">
        <v>2023</v>
      </c>
      <c r="B127">
        <v>3</v>
      </c>
      <c r="C127" t="s">
        <v>129</v>
      </c>
      <c r="D127">
        <v>68</v>
      </c>
      <c r="E127" t="s">
        <v>114</v>
      </c>
      <c r="F127">
        <v>68235</v>
      </c>
      <c r="G127" t="s">
        <v>171</v>
      </c>
      <c r="H127" t="str">
        <f>VLOOKUP($G127,Municipios!$F:$G,2,FALSE)</f>
        <v>EL CARMEN DE CHUCURI</v>
      </c>
      <c r="I127" t="s">
        <v>117</v>
      </c>
      <c r="J127" t="s">
        <v>572</v>
      </c>
      <c r="K127">
        <v>68235000</v>
      </c>
      <c r="L127" t="s">
        <v>171</v>
      </c>
      <c r="M127" t="s">
        <v>115</v>
      </c>
      <c r="N127" t="s">
        <v>117</v>
      </c>
      <c r="O127" t="s">
        <v>117</v>
      </c>
      <c r="P127" t="s">
        <v>115</v>
      </c>
      <c r="Q127" t="s">
        <v>115</v>
      </c>
      <c r="R127" t="str">
        <f t="shared" si="6"/>
        <v/>
      </c>
      <c r="S127" t="str">
        <f t="shared" si="7"/>
        <v xml:space="preserve"> 3G</v>
      </c>
      <c r="T127" t="str">
        <f t="shared" si="8"/>
        <v xml:space="preserve"> 4G</v>
      </c>
      <c r="U127" t="str">
        <f t="shared" si="9"/>
        <v/>
      </c>
      <c r="V127" t="str">
        <f t="shared" si="10"/>
        <v/>
      </c>
      <c r="W127" s="5" t="str">
        <f t="shared" si="11"/>
        <v xml:space="preserve"> 3G 4G</v>
      </c>
    </row>
    <row r="128" spans="1:23" x14ac:dyDescent="0.25">
      <c r="A128">
        <v>2023</v>
      </c>
      <c r="B128">
        <v>3</v>
      </c>
      <c r="C128" t="s">
        <v>125</v>
      </c>
      <c r="D128">
        <v>68</v>
      </c>
      <c r="E128" t="s">
        <v>114</v>
      </c>
      <c r="F128">
        <v>68211</v>
      </c>
      <c r="G128" t="s">
        <v>263</v>
      </c>
      <c r="H128" t="str">
        <f>VLOOKUP($G128,Municipios!$F:$G,2,FALSE)</f>
        <v>CONTRATACION</v>
      </c>
      <c r="I128" t="s">
        <v>117</v>
      </c>
      <c r="J128" t="s">
        <v>572</v>
      </c>
      <c r="K128">
        <v>68211000</v>
      </c>
      <c r="L128" t="s">
        <v>263</v>
      </c>
      <c r="M128" t="s">
        <v>115</v>
      </c>
      <c r="N128" t="s">
        <v>115</v>
      </c>
      <c r="O128" t="s">
        <v>117</v>
      </c>
      <c r="P128" t="s">
        <v>115</v>
      </c>
      <c r="Q128" t="s">
        <v>115</v>
      </c>
      <c r="R128" t="str">
        <f t="shared" si="6"/>
        <v/>
      </c>
      <c r="S128" t="str">
        <f t="shared" si="7"/>
        <v/>
      </c>
      <c r="T128" t="str">
        <f t="shared" si="8"/>
        <v xml:space="preserve"> 4G</v>
      </c>
      <c r="U128" t="str">
        <f t="shared" si="9"/>
        <v/>
      </c>
      <c r="V128" t="str">
        <f t="shared" si="10"/>
        <v/>
      </c>
      <c r="W128" s="5" t="str">
        <f t="shared" si="11"/>
        <v xml:space="preserve"> 4G</v>
      </c>
    </row>
    <row r="129" spans="1:23" x14ac:dyDescent="0.25">
      <c r="A129">
        <v>2023</v>
      </c>
      <c r="B129">
        <v>3</v>
      </c>
      <c r="C129" t="s">
        <v>125</v>
      </c>
      <c r="D129">
        <v>68</v>
      </c>
      <c r="E129" t="s">
        <v>114</v>
      </c>
      <c r="F129">
        <v>68051</v>
      </c>
      <c r="G129" t="s">
        <v>4</v>
      </c>
      <c r="H129" t="str">
        <f>VLOOKUP($G129,Municipios!$F:$G,2,FALSE)</f>
        <v>ARATOCA</v>
      </c>
      <c r="I129" t="s">
        <v>117</v>
      </c>
      <c r="J129" t="s">
        <v>572</v>
      </c>
      <c r="K129">
        <v>68051000</v>
      </c>
      <c r="L129" t="s">
        <v>4</v>
      </c>
      <c r="M129" t="s">
        <v>115</v>
      </c>
      <c r="N129" t="s">
        <v>117</v>
      </c>
      <c r="O129" t="s">
        <v>117</v>
      </c>
      <c r="P129" t="s">
        <v>115</v>
      </c>
      <c r="Q129" t="s">
        <v>115</v>
      </c>
      <c r="R129" t="str">
        <f t="shared" si="6"/>
        <v/>
      </c>
      <c r="S129" t="str">
        <f t="shared" si="7"/>
        <v xml:space="preserve"> 3G</v>
      </c>
      <c r="T129" t="str">
        <f t="shared" si="8"/>
        <v xml:space="preserve"> 4G</v>
      </c>
      <c r="U129" t="str">
        <f t="shared" si="9"/>
        <v/>
      </c>
      <c r="V129" t="str">
        <f t="shared" si="10"/>
        <v/>
      </c>
      <c r="W129" s="5" t="str">
        <f t="shared" si="11"/>
        <v xml:space="preserve"> 3G 4G</v>
      </c>
    </row>
    <row r="130" spans="1:23" x14ac:dyDescent="0.25">
      <c r="A130">
        <v>2023</v>
      </c>
      <c r="B130">
        <v>3</v>
      </c>
      <c r="C130" t="s">
        <v>113</v>
      </c>
      <c r="D130">
        <v>68</v>
      </c>
      <c r="E130" t="s">
        <v>114</v>
      </c>
      <c r="F130">
        <v>68327</v>
      </c>
      <c r="G130" t="s">
        <v>277</v>
      </c>
      <c r="H130" t="str">
        <f>VLOOKUP($G130,Municipios!$F:$G,2,FALSE)</f>
        <v>GUEPSA</v>
      </c>
      <c r="I130" t="s">
        <v>117</v>
      </c>
      <c r="J130" t="s">
        <v>572</v>
      </c>
      <c r="K130">
        <v>68327000</v>
      </c>
      <c r="L130" t="s">
        <v>277</v>
      </c>
      <c r="M130" t="s">
        <v>117</v>
      </c>
      <c r="N130" t="s">
        <v>117</v>
      </c>
      <c r="O130" t="s">
        <v>117</v>
      </c>
      <c r="P130" t="s">
        <v>115</v>
      </c>
      <c r="Q130" t="s">
        <v>115</v>
      </c>
      <c r="R130" t="str">
        <f t="shared" si="6"/>
        <v xml:space="preserve"> 2G</v>
      </c>
      <c r="S130" t="str">
        <f t="shared" si="7"/>
        <v xml:space="preserve"> 3G</v>
      </c>
      <c r="T130" t="str">
        <f t="shared" si="8"/>
        <v xml:space="preserve"> 4G</v>
      </c>
      <c r="U130" t="str">
        <f t="shared" si="9"/>
        <v/>
      </c>
      <c r="V130" t="str">
        <f t="shared" si="10"/>
        <v/>
      </c>
      <c r="W130" s="5" t="str">
        <f t="shared" si="11"/>
        <v xml:space="preserve"> 2G 3G 4G</v>
      </c>
    </row>
    <row r="131" spans="1:23" x14ac:dyDescent="0.25">
      <c r="A131">
        <v>2023</v>
      </c>
      <c r="B131">
        <v>3</v>
      </c>
      <c r="C131" t="s">
        <v>125</v>
      </c>
      <c r="D131">
        <v>68</v>
      </c>
      <c r="E131" t="s">
        <v>114</v>
      </c>
      <c r="F131">
        <v>68745</v>
      </c>
      <c r="G131" t="s">
        <v>95</v>
      </c>
      <c r="H131" t="str">
        <f>VLOOKUP($G131,Municipios!$F:$G,2,FALSE)</f>
        <v>SIMACOTA</v>
      </c>
      <c r="I131" t="s">
        <v>117</v>
      </c>
      <c r="J131" t="s">
        <v>572</v>
      </c>
      <c r="K131">
        <v>68745000</v>
      </c>
      <c r="L131" t="s">
        <v>95</v>
      </c>
      <c r="M131" t="s">
        <v>117</v>
      </c>
      <c r="N131" t="s">
        <v>117</v>
      </c>
      <c r="O131" t="s">
        <v>117</v>
      </c>
      <c r="P131" t="s">
        <v>115</v>
      </c>
      <c r="Q131" t="s">
        <v>115</v>
      </c>
      <c r="R131" t="str">
        <f t="shared" si="6"/>
        <v xml:space="preserve"> 2G</v>
      </c>
      <c r="S131" t="str">
        <f t="shared" si="7"/>
        <v xml:space="preserve"> 3G</v>
      </c>
      <c r="T131" t="str">
        <f t="shared" si="8"/>
        <v xml:space="preserve"> 4G</v>
      </c>
      <c r="U131" t="str">
        <f t="shared" si="9"/>
        <v/>
      </c>
      <c r="V131" t="str">
        <f t="shared" si="10"/>
        <v/>
      </c>
      <c r="W131" s="5" t="str">
        <f t="shared" si="11"/>
        <v xml:space="preserve"> 2G 3G 4G</v>
      </c>
    </row>
    <row r="132" spans="1:23" x14ac:dyDescent="0.25">
      <c r="A132">
        <v>2023</v>
      </c>
      <c r="B132">
        <v>3</v>
      </c>
      <c r="C132" t="s">
        <v>129</v>
      </c>
      <c r="D132">
        <v>68</v>
      </c>
      <c r="E132" t="s">
        <v>114</v>
      </c>
      <c r="F132">
        <v>68575</v>
      </c>
      <c r="G132" t="s">
        <v>92</v>
      </c>
      <c r="H132" t="str">
        <f>VLOOKUP($G132,Municipios!$F:$G,2,FALSE)</f>
        <v>PUERTO WILCHES</v>
      </c>
      <c r="I132" t="s">
        <v>117</v>
      </c>
      <c r="J132" t="s">
        <v>572</v>
      </c>
      <c r="K132">
        <v>68575000</v>
      </c>
      <c r="L132" t="s">
        <v>92</v>
      </c>
      <c r="M132" t="s">
        <v>115</v>
      </c>
      <c r="N132" t="s">
        <v>117</v>
      </c>
      <c r="O132" t="s">
        <v>117</v>
      </c>
      <c r="P132" t="s">
        <v>115</v>
      </c>
      <c r="Q132" t="s">
        <v>115</v>
      </c>
      <c r="R132" t="str">
        <f t="shared" ref="R132:R195" si="12">IF(M132="S"," 2G","")</f>
        <v/>
      </c>
      <c r="S132" t="str">
        <f t="shared" ref="S132:S195" si="13">IF(N132="S"," 3G","")</f>
        <v xml:space="preserve"> 3G</v>
      </c>
      <c r="T132" t="str">
        <f t="shared" ref="T132:T195" si="14">IF(O132="S"," 4G","")</f>
        <v xml:space="preserve"> 4G</v>
      </c>
      <c r="U132" t="str">
        <f t="shared" ref="U132:U195" si="15">IF(P132="S"," LTE","")</f>
        <v/>
      </c>
      <c r="V132" t="str">
        <f t="shared" ref="V132:V195" si="16">IF(Q132="S"," 5G","")</f>
        <v/>
      </c>
      <c r="W132" s="5" t="str">
        <f t="shared" ref="W132:W195" si="17">_xlfn.CONCAT(R132:V132)</f>
        <v xml:space="preserve"> 3G 4G</v>
      </c>
    </row>
    <row r="133" spans="1:23" x14ac:dyDescent="0.25">
      <c r="A133">
        <v>2023</v>
      </c>
      <c r="B133">
        <v>3</v>
      </c>
      <c r="C133" t="s">
        <v>113</v>
      </c>
      <c r="D133">
        <v>68</v>
      </c>
      <c r="E133" t="s">
        <v>114</v>
      </c>
      <c r="F133">
        <v>68160</v>
      </c>
      <c r="G133" t="s">
        <v>135</v>
      </c>
      <c r="H133" t="str">
        <f>VLOOKUP($G133,Municipios!$F:$G,2,FALSE)</f>
        <v>CEPITA</v>
      </c>
      <c r="I133" t="s">
        <v>117</v>
      </c>
      <c r="J133" t="s">
        <v>572</v>
      </c>
      <c r="K133">
        <v>68160000</v>
      </c>
      <c r="L133" t="s">
        <v>135</v>
      </c>
      <c r="M133" t="s">
        <v>117</v>
      </c>
      <c r="N133" t="s">
        <v>117</v>
      </c>
      <c r="O133" t="s">
        <v>117</v>
      </c>
      <c r="P133" t="s">
        <v>115</v>
      </c>
      <c r="Q133" t="s">
        <v>115</v>
      </c>
      <c r="R133" t="str">
        <f t="shared" si="12"/>
        <v xml:space="preserve"> 2G</v>
      </c>
      <c r="S133" t="str">
        <f t="shared" si="13"/>
        <v xml:space="preserve"> 3G</v>
      </c>
      <c r="T133" t="str">
        <f t="shared" si="14"/>
        <v xml:space="preserve"> 4G</v>
      </c>
      <c r="U133" t="str">
        <f t="shared" si="15"/>
        <v/>
      </c>
      <c r="V133" t="str">
        <f t="shared" si="16"/>
        <v/>
      </c>
      <c r="W133" s="5" t="str">
        <f t="shared" si="17"/>
        <v xml:space="preserve"> 2G 3G 4G</v>
      </c>
    </row>
    <row r="134" spans="1:23" x14ac:dyDescent="0.25">
      <c r="A134">
        <v>2023</v>
      </c>
      <c r="B134">
        <v>3</v>
      </c>
      <c r="C134" t="s">
        <v>113</v>
      </c>
      <c r="D134">
        <v>68</v>
      </c>
      <c r="E134" t="s">
        <v>114</v>
      </c>
      <c r="F134">
        <v>68147</v>
      </c>
      <c r="G134" t="s">
        <v>13</v>
      </c>
      <c r="H134" t="str">
        <f>VLOOKUP($G134,Municipios!$F:$G,2,FALSE)</f>
        <v>CAPITANEJO</v>
      </c>
      <c r="I134" t="s">
        <v>117</v>
      </c>
      <c r="J134" t="s">
        <v>572</v>
      </c>
      <c r="K134">
        <v>68147000</v>
      </c>
      <c r="L134" t="s">
        <v>13</v>
      </c>
      <c r="M134" t="s">
        <v>117</v>
      </c>
      <c r="N134" t="s">
        <v>117</v>
      </c>
      <c r="O134" t="s">
        <v>117</v>
      </c>
      <c r="P134" t="s">
        <v>115</v>
      </c>
      <c r="Q134" t="s">
        <v>115</v>
      </c>
      <c r="R134" t="str">
        <f t="shared" si="12"/>
        <v xml:space="preserve"> 2G</v>
      </c>
      <c r="S134" t="str">
        <f t="shared" si="13"/>
        <v xml:space="preserve"> 3G</v>
      </c>
      <c r="T134" t="str">
        <f t="shared" si="14"/>
        <v xml:space="preserve"> 4G</v>
      </c>
      <c r="U134" t="str">
        <f t="shared" si="15"/>
        <v/>
      </c>
      <c r="V134" t="str">
        <f t="shared" si="16"/>
        <v/>
      </c>
      <c r="W134" s="5" t="str">
        <f t="shared" si="17"/>
        <v xml:space="preserve"> 2G 3G 4G</v>
      </c>
    </row>
    <row r="135" spans="1:23" x14ac:dyDescent="0.25">
      <c r="A135">
        <v>2023</v>
      </c>
      <c r="B135">
        <v>3</v>
      </c>
      <c r="C135" t="s">
        <v>129</v>
      </c>
      <c r="D135">
        <v>68</v>
      </c>
      <c r="E135" t="s">
        <v>114</v>
      </c>
      <c r="F135">
        <v>68895</v>
      </c>
      <c r="G135" t="s">
        <v>85</v>
      </c>
      <c r="H135" t="str">
        <f>VLOOKUP($G135,Municipios!$F:$G,2,FALSE)</f>
        <v>ZAPATOCA</v>
      </c>
      <c r="I135" t="s">
        <v>117</v>
      </c>
      <c r="J135" t="s">
        <v>572</v>
      </c>
      <c r="K135">
        <v>68895000</v>
      </c>
      <c r="L135" t="s">
        <v>85</v>
      </c>
      <c r="M135" t="s">
        <v>115</v>
      </c>
      <c r="N135" t="s">
        <v>117</v>
      </c>
      <c r="O135" t="s">
        <v>117</v>
      </c>
      <c r="P135" t="s">
        <v>115</v>
      </c>
      <c r="Q135" t="s">
        <v>115</v>
      </c>
      <c r="R135" t="str">
        <f t="shared" si="12"/>
        <v/>
      </c>
      <c r="S135" t="str">
        <f t="shared" si="13"/>
        <v xml:space="preserve"> 3G</v>
      </c>
      <c r="T135" t="str">
        <f t="shared" si="14"/>
        <v xml:space="preserve"> 4G</v>
      </c>
      <c r="U135" t="str">
        <f t="shared" si="15"/>
        <v/>
      </c>
      <c r="V135" t="str">
        <f t="shared" si="16"/>
        <v/>
      </c>
      <c r="W135" s="5" t="str">
        <f t="shared" si="17"/>
        <v xml:space="preserve"> 3G 4G</v>
      </c>
    </row>
    <row r="136" spans="1:23" x14ac:dyDescent="0.25">
      <c r="A136">
        <v>2023</v>
      </c>
      <c r="B136">
        <v>3</v>
      </c>
      <c r="C136" t="s">
        <v>120</v>
      </c>
      <c r="D136">
        <v>68</v>
      </c>
      <c r="E136" t="s">
        <v>114</v>
      </c>
      <c r="F136">
        <v>68370</v>
      </c>
      <c r="G136" t="s">
        <v>155</v>
      </c>
      <c r="H136" t="str">
        <f>VLOOKUP($G136,Municipios!$F:$G,2,FALSE)</f>
        <v>JORDAN SUBE</v>
      </c>
      <c r="I136" t="s">
        <v>117</v>
      </c>
      <c r="J136" t="s">
        <v>572</v>
      </c>
      <c r="K136">
        <v>68370000</v>
      </c>
      <c r="L136" t="s">
        <v>156</v>
      </c>
      <c r="M136" t="s">
        <v>115</v>
      </c>
      <c r="N136" t="s">
        <v>117</v>
      </c>
      <c r="O136" t="s">
        <v>117</v>
      </c>
      <c r="P136" t="s">
        <v>115</v>
      </c>
      <c r="Q136" t="s">
        <v>115</v>
      </c>
      <c r="R136" t="str">
        <f t="shared" si="12"/>
        <v/>
      </c>
      <c r="S136" t="str">
        <f t="shared" si="13"/>
        <v xml:space="preserve"> 3G</v>
      </c>
      <c r="T136" t="str">
        <f t="shared" si="14"/>
        <v xml:space="preserve"> 4G</v>
      </c>
      <c r="U136" t="str">
        <f t="shared" si="15"/>
        <v/>
      </c>
      <c r="V136" t="str">
        <f t="shared" si="16"/>
        <v/>
      </c>
      <c r="W136" s="5" t="str">
        <f t="shared" si="17"/>
        <v xml:space="preserve"> 3G 4G</v>
      </c>
    </row>
    <row r="137" spans="1:23" x14ac:dyDescent="0.25">
      <c r="A137">
        <v>2023</v>
      </c>
      <c r="B137">
        <v>3</v>
      </c>
      <c r="C137" t="s">
        <v>125</v>
      </c>
      <c r="D137">
        <v>68</v>
      </c>
      <c r="E137" t="s">
        <v>114</v>
      </c>
      <c r="F137">
        <v>68081</v>
      </c>
      <c r="G137" t="s">
        <v>86</v>
      </c>
      <c r="H137" t="str">
        <f>VLOOKUP($G137,Municipios!$F:$G,2,FALSE)</f>
        <v>BARRANCABERMEJA</v>
      </c>
      <c r="I137" t="s">
        <v>115</v>
      </c>
      <c r="J137" t="s">
        <v>573</v>
      </c>
      <c r="K137">
        <v>68081016</v>
      </c>
      <c r="L137" t="s">
        <v>286</v>
      </c>
      <c r="M137" t="s">
        <v>115</v>
      </c>
      <c r="N137" t="s">
        <v>117</v>
      </c>
      <c r="O137" t="s">
        <v>117</v>
      </c>
      <c r="P137" t="s">
        <v>115</v>
      </c>
      <c r="Q137" t="s">
        <v>115</v>
      </c>
      <c r="R137" t="str">
        <f t="shared" si="12"/>
        <v/>
      </c>
      <c r="S137" t="str">
        <f t="shared" si="13"/>
        <v xml:space="preserve"> 3G</v>
      </c>
      <c r="T137" t="str">
        <f t="shared" si="14"/>
        <v xml:space="preserve"> 4G</v>
      </c>
      <c r="U137" t="str">
        <f t="shared" si="15"/>
        <v/>
      </c>
      <c r="V137" t="str">
        <f t="shared" si="16"/>
        <v/>
      </c>
      <c r="W137" s="5" t="str">
        <f t="shared" si="17"/>
        <v xml:space="preserve"> 3G 4G</v>
      </c>
    </row>
    <row r="138" spans="1:23" x14ac:dyDescent="0.25">
      <c r="A138">
        <v>2023</v>
      </c>
      <c r="B138">
        <v>3</v>
      </c>
      <c r="C138" t="s">
        <v>125</v>
      </c>
      <c r="D138">
        <v>68</v>
      </c>
      <c r="E138" t="s">
        <v>114</v>
      </c>
      <c r="F138">
        <v>68549</v>
      </c>
      <c r="G138" t="s">
        <v>61</v>
      </c>
      <c r="H138" t="str">
        <f>VLOOKUP($G138,Municipios!$F:$G,2,FALSE)</f>
        <v>PINCHOTE</v>
      </c>
      <c r="I138" t="s">
        <v>115</v>
      </c>
      <c r="J138" t="s">
        <v>573</v>
      </c>
      <c r="K138">
        <v>68549003</v>
      </c>
      <c r="L138" t="s">
        <v>288</v>
      </c>
      <c r="M138" t="s">
        <v>115</v>
      </c>
      <c r="N138" t="s">
        <v>117</v>
      </c>
      <c r="O138" t="s">
        <v>117</v>
      </c>
      <c r="P138" t="s">
        <v>115</v>
      </c>
      <c r="Q138" t="s">
        <v>115</v>
      </c>
      <c r="R138" t="str">
        <f t="shared" si="12"/>
        <v/>
      </c>
      <c r="S138" t="str">
        <f t="shared" si="13"/>
        <v xml:space="preserve"> 3G</v>
      </c>
      <c r="T138" t="str">
        <f t="shared" si="14"/>
        <v xml:space="preserve"> 4G</v>
      </c>
      <c r="U138" t="str">
        <f t="shared" si="15"/>
        <v/>
      </c>
      <c r="V138" t="str">
        <f t="shared" si="16"/>
        <v/>
      </c>
      <c r="W138" s="5" t="str">
        <f t="shared" si="17"/>
        <v xml:space="preserve"> 3G 4G</v>
      </c>
    </row>
    <row r="139" spans="1:23" x14ac:dyDescent="0.25">
      <c r="A139">
        <v>2023</v>
      </c>
      <c r="B139">
        <v>3</v>
      </c>
      <c r="C139" t="s">
        <v>129</v>
      </c>
      <c r="D139">
        <v>68</v>
      </c>
      <c r="E139" t="s">
        <v>114</v>
      </c>
      <c r="F139">
        <v>68615</v>
      </c>
      <c r="G139" t="s">
        <v>64</v>
      </c>
      <c r="H139" t="str">
        <f>VLOOKUP($G139,Municipios!$F:$G,2,FALSE)</f>
        <v>RIONEGRO</v>
      </c>
      <c r="I139" t="s">
        <v>115</v>
      </c>
      <c r="J139" t="s">
        <v>573</v>
      </c>
      <c r="K139">
        <v>68615012</v>
      </c>
      <c r="L139" t="s">
        <v>289</v>
      </c>
      <c r="M139" t="s">
        <v>115</v>
      </c>
      <c r="N139" t="s">
        <v>115</v>
      </c>
      <c r="O139" t="s">
        <v>117</v>
      </c>
      <c r="P139" t="s">
        <v>115</v>
      </c>
      <c r="Q139" t="s">
        <v>115</v>
      </c>
      <c r="R139" t="str">
        <f t="shared" si="12"/>
        <v/>
      </c>
      <c r="S139" t="str">
        <f t="shared" si="13"/>
        <v/>
      </c>
      <c r="T139" t="str">
        <f t="shared" si="14"/>
        <v xml:space="preserve"> 4G</v>
      </c>
      <c r="U139" t="str">
        <f t="shared" si="15"/>
        <v/>
      </c>
      <c r="V139" t="str">
        <f t="shared" si="16"/>
        <v/>
      </c>
      <c r="W139" s="5" t="str">
        <f t="shared" si="17"/>
        <v xml:space="preserve"> 4G</v>
      </c>
    </row>
    <row r="140" spans="1:23" x14ac:dyDescent="0.25">
      <c r="A140">
        <v>2023</v>
      </c>
      <c r="B140">
        <v>3</v>
      </c>
      <c r="C140" t="s">
        <v>113</v>
      </c>
      <c r="D140">
        <v>68</v>
      </c>
      <c r="E140" t="s">
        <v>114</v>
      </c>
      <c r="F140">
        <v>68572</v>
      </c>
      <c r="G140" t="s">
        <v>62</v>
      </c>
      <c r="H140" t="str">
        <f>VLOOKUP($G140,Municipios!$F:$G,2,FALSE)</f>
        <v>PUENTE NACIONAL</v>
      </c>
      <c r="I140" t="s">
        <v>115</v>
      </c>
      <c r="J140" t="s">
        <v>573</v>
      </c>
      <c r="K140">
        <v>68572002</v>
      </c>
      <c r="L140" t="s">
        <v>133</v>
      </c>
      <c r="M140" t="s">
        <v>117</v>
      </c>
      <c r="N140" t="s">
        <v>117</v>
      </c>
      <c r="O140" t="s">
        <v>117</v>
      </c>
      <c r="P140" t="s">
        <v>115</v>
      </c>
      <c r="Q140" t="s">
        <v>115</v>
      </c>
      <c r="R140" t="str">
        <f t="shared" si="12"/>
        <v xml:space="preserve"> 2G</v>
      </c>
      <c r="S140" t="str">
        <f t="shared" si="13"/>
        <v xml:space="preserve"> 3G</v>
      </c>
      <c r="T140" t="str">
        <f t="shared" si="14"/>
        <v xml:space="preserve"> 4G</v>
      </c>
      <c r="U140" t="str">
        <f t="shared" si="15"/>
        <v/>
      </c>
      <c r="V140" t="str">
        <f t="shared" si="16"/>
        <v/>
      </c>
      <c r="W140" s="5" t="str">
        <f t="shared" si="17"/>
        <v xml:space="preserve"> 2G 3G 4G</v>
      </c>
    </row>
    <row r="141" spans="1:23" x14ac:dyDescent="0.25">
      <c r="A141">
        <v>2023</v>
      </c>
      <c r="B141">
        <v>3</v>
      </c>
      <c r="C141" t="s">
        <v>113</v>
      </c>
      <c r="D141">
        <v>68</v>
      </c>
      <c r="E141" t="s">
        <v>114</v>
      </c>
      <c r="F141">
        <v>68298</v>
      </c>
      <c r="G141" t="s">
        <v>33</v>
      </c>
      <c r="H141" t="str">
        <f>VLOOKUP($G141,Municipios!$F:$G,2,FALSE)</f>
        <v>GAMBITA</v>
      </c>
      <c r="I141" t="s">
        <v>115</v>
      </c>
      <c r="J141" t="s">
        <v>573</v>
      </c>
      <c r="K141">
        <v>68298002</v>
      </c>
      <c r="L141" t="s">
        <v>259</v>
      </c>
      <c r="M141" t="s">
        <v>117</v>
      </c>
      <c r="N141" t="s">
        <v>117</v>
      </c>
      <c r="O141" t="s">
        <v>117</v>
      </c>
      <c r="P141" t="s">
        <v>115</v>
      </c>
      <c r="Q141" t="s">
        <v>115</v>
      </c>
      <c r="R141" t="str">
        <f t="shared" si="12"/>
        <v xml:space="preserve"> 2G</v>
      </c>
      <c r="S141" t="str">
        <f t="shared" si="13"/>
        <v xml:space="preserve"> 3G</v>
      </c>
      <c r="T141" t="str">
        <f t="shared" si="14"/>
        <v xml:space="preserve"> 4G</v>
      </c>
      <c r="U141" t="str">
        <f t="shared" si="15"/>
        <v/>
      </c>
      <c r="V141" t="str">
        <f t="shared" si="16"/>
        <v/>
      </c>
      <c r="W141" s="5" t="str">
        <f t="shared" si="17"/>
        <v xml:space="preserve"> 2G 3G 4G</v>
      </c>
    </row>
    <row r="142" spans="1:23" x14ac:dyDescent="0.25">
      <c r="A142">
        <v>2023</v>
      </c>
      <c r="B142">
        <v>3</v>
      </c>
      <c r="C142" t="s">
        <v>113</v>
      </c>
      <c r="D142">
        <v>68</v>
      </c>
      <c r="E142" t="s">
        <v>114</v>
      </c>
      <c r="F142">
        <v>68190</v>
      </c>
      <c r="G142" t="s">
        <v>88</v>
      </c>
      <c r="H142" t="str">
        <f>VLOOKUP($G142,Municipios!$F:$G,2,FALSE)</f>
        <v>CIMITARRA</v>
      </c>
      <c r="I142" t="s">
        <v>115</v>
      </c>
      <c r="J142" t="s">
        <v>573</v>
      </c>
      <c r="K142">
        <v>68190004</v>
      </c>
      <c r="L142" t="s">
        <v>291</v>
      </c>
      <c r="M142" t="s">
        <v>117</v>
      </c>
      <c r="N142" t="s">
        <v>117</v>
      </c>
      <c r="O142" t="s">
        <v>117</v>
      </c>
      <c r="P142" t="s">
        <v>115</v>
      </c>
      <c r="Q142" t="s">
        <v>115</v>
      </c>
      <c r="R142" t="str">
        <f t="shared" si="12"/>
        <v xml:space="preserve"> 2G</v>
      </c>
      <c r="S142" t="str">
        <f t="shared" si="13"/>
        <v xml:space="preserve"> 3G</v>
      </c>
      <c r="T142" t="str">
        <f t="shared" si="14"/>
        <v xml:space="preserve"> 4G</v>
      </c>
      <c r="U142" t="str">
        <f t="shared" si="15"/>
        <v/>
      </c>
      <c r="V142" t="str">
        <f t="shared" si="16"/>
        <v/>
      </c>
      <c r="W142" s="5" t="str">
        <f t="shared" si="17"/>
        <v xml:space="preserve"> 2G 3G 4G</v>
      </c>
    </row>
    <row r="143" spans="1:23" x14ac:dyDescent="0.25">
      <c r="A143">
        <v>2023</v>
      </c>
      <c r="B143">
        <v>3</v>
      </c>
      <c r="C143" t="s">
        <v>120</v>
      </c>
      <c r="D143">
        <v>68</v>
      </c>
      <c r="E143" t="s">
        <v>114</v>
      </c>
      <c r="F143">
        <v>68152</v>
      </c>
      <c r="G143" t="s">
        <v>150</v>
      </c>
      <c r="H143" t="str">
        <f>VLOOKUP($G143,Municipios!$F:$G,2,FALSE)</f>
        <v>CARCASI</v>
      </c>
      <c r="I143" t="s">
        <v>117</v>
      </c>
      <c r="J143" t="s">
        <v>572</v>
      </c>
      <c r="K143">
        <v>68152000</v>
      </c>
      <c r="L143" t="s">
        <v>150</v>
      </c>
      <c r="M143" t="s">
        <v>115</v>
      </c>
      <c r="N143" t="s">
        <v>117</v>
      </c>
      <c r="O143" t="s">
        <v>115</v>
      </c>
      <c r="P143" t="s">
        <v>115</v>
      </c>
      <c r="Q143" t="s">
        <v>115</v>
      </c>
      <c r="R143" t="str">
        <f t="shared" si="12"/>
        <v/>
      </c>
      <c r="S143" t="str">
        <f t="shared" si="13"/>
        <v xml:space="preserve"> 3G</v>
      </c>
      <c r="T143" t="str">
        <f t="shared" si="14"/>
        <v/>
      </c>
      <c r="U143" t="str">
        <f t="shared" si="15"/>
        <v/>
      </c>
      <c r="V143" t="str">
        <f t="shared" si="16"/>
        <v/>
      </c>
      <c r="W143" s="5" t="str">
        <f t="shared" si="17"/>
        <v xml:space="preserve"> 3G</v>
      </c>
    </row>
    <row r="144" spans="1:23" x14ac:dyDescent="0.25">
      <c r="A144">
        <v>2023</v>
      </c>
      <c r="B144">
        <v>3</v>
      </c>
      <c r="C144" t="s">
        <v>129</v>
      </c>
      <c r="D144">
        <v>68</v>
      </c>
      <c r="E144" t="s">
        <v>114</v>
      </c>
      <c r="F144">
        <v>68432</v>
      </c>
      <c r="G144" t="s">
        <v>283</v>
      </c>
      <c r="H144" t="str">
        <f>VLOOKUP($G144,Municipios!$F:$G,2,FALSE)</f>
        <v>MALAGA</v>
      </c>
      <c r="I144" t="s">
        <v>117</v>
      </c>
      <c r="J144" t="s">
        <v>572</v>
      </c>
      <c r="K144">
        <v>68432000</v>
      </c>
      <c r="L144" t="s">
        <v>283</v>
      </c>
      <c r="M144" t="s">
        <v>115</v>
      </c>
      <c r="N144" t="s">
        <v>117</v>
      </c>
      <c r="O144" t="s">
        <v>117</v>
      </c>
      <c r="P144" t="s">
        <v>115</v>
      </c>
      <c r="Q144" t="s">
        <v>115</v>
      </c>
      <c r="R144" t="str">
        <f t="shared" si="12"/>
        <v/>
      </c>
      <c r="S144" t="str">
        <f t="shared" si="13"/>
        <v xml:space="preserve"> 3G</v>
      </c>
      <c r="T144" t="str">
        <f t="shared" si="14"/>
        <v xml:space="preserve"> 4G</v>
      </c>
      <c r="U144" t="str">
        <f t="shared" si="15"/>
        <v/>
      </c>
      <c r="V144" t="str">
        <f t="shared" si="16"/>
        <v/>
      </c>
      <c r="W144" s="5" t="str">
        <f t="shared" si="17"/>
        <v xml:space="preserve"> 3G 4G</v>
      </c>
    </row>
    <row r="145" spans="1:23" x14ac:dyDescent="0.25">
      <c r="A145">
        <v>2023</v>
      </c>
      <c r="B145">
        <v>3</v>
      </c>
      <c r="C145" t="s">
        <v>125</v>
      </c>
      <c r="D145">
        <v>68</v>
      </c>
      <c r="E145" t="s">
        <v>114</v>
      </c>
      <c r="F145">
        <v>68298</v>
      </c>
      <c r="G145" t="s">
        <v>33</v>
      </c>
      <c r="H145" t="str">
        <f>VLOOKUP($G145,Municipios!$F:$G,2,FALSE)</f>
        <v>GAMBITA</v>
      </c>
      <c r="I145" t="s">
        <v>117</v>
      </c>
      <c r="J145" t="s">
        <v>572</v>
      </c>
      <c r="K145">
        <v>68298000</v>
      </c>
      <c r="L145" t="s">
        <v>174</v>
      </c>
      <c r="M145" t="s">
        <v>115</v>
      </c>
      <c r="N145" t="s">
        <v>117</v>
      </c>
      <c r="O145" t="s">
        <v>115</v>
      </c>
      <c r="P145" t="s">
        <v>115</v>
      </c>
      <c r="Q145" t="s">
        <v>115</v>
      </c>
      <c r="R145" t="str">
        <f t="shared" si="12"/>
        <v/>
      </c>
      <c r="S145" t="str">
        <f t="shared" si="13"/>
        <v xml:space="preserve"> 3G</v>
      </c>
      <c r="T145" t="str">
        <f t="shared" si="14"/>
        <v/>
      </c>
      <c r="U145" t="str">
        <f t="shared" si="15"/>
        <v/>
      </c>
      <c r="V145" t="str">
        <f t="shared" si="16"/>
        <v/>
      </c>
      <c r="W145" s="5" t="str">
        <f t="shared" si="17"/>
        <v xml:space="preserve"> 3G</v>
      </c>
    </row>
    <row r="146" spans="1:23" x14ac:dyDescent="0.25">
      <c r="A146">
        <v>2023</v>
      </c>
      <c r="B146">
        <v>3</v>
      </c>
      <c r="C146" t="s">
        <v>113</v>
      </c>
      <c r="D146">
        <v>68</v>
      </c>
      <c r="E146" t="s">
        <v>114</v>
      </c>
      <c r="F146">
        <v>68211</v>
      </c>
      <c r="G146" t="s">
        <v>263</v>
      </c>
      <c r="H146" t="str">
        <f>VLOOKUP($G146,Municipios!$F:$G,2,FALSE)</f>
        <v>CONTRATACION</v>
      </c>
      <c r="I146" t="s">
        <v>115</v>
      </c>
      <c r="J146" t="s">
        <v>573</v>
      </c>
      <c r="K146">
        <v>68211001</v>
      </c>
      <c r="L146" t="s">
        <v>93</v>
      </c>
      <c r="M146" t="s">
        <v>117</v>
      </c>
      <c r="N146" t="s">
        <v>117</v>
      </c>
      <c r="O146" t="s">
        <v>115</v>
      </c>
      <c r="P146" t="s">
        <v>115</v>
      </c>
      <c r="Q146" t="s">
        <v>115</v>
      </c>
      <c r="R146" t="str">
        <f t="shared" si="12"/>
        <v xml:space="preserve"> 2G</v>
      </c>
      <c r="S146" t="str">
        <f t="shared" si="13"/>
        <v xml:space="preserve"> 3G</v>
      </c>
      <c r="T146" t="str">
        <f t="shared" si="14"/>
        <v/>
      </c>
      <c r="U146" t="str">
        <f t="shared" si="15"/>
        <v/>
      </c>
      <c r="V146" t="str">
        <f t="shared" si="16"/>
        <v/>
      </c>
      <c r="W146" s="5" t="str">
        <f t="shared" si="17"/>
        <v xml:space="preserve"> 2G 3G</v>
      </c>
    </row>
    <row r="147" spans="1:23" x14ac:dyDescent="0.25">
      <c r="A147">
        <v>2023</v>
      </c>
      <c r="B147">
        <v>3</v>
      </c>
      <c r="C147" t="s">
        <v>129</v>
      </c>
      <c r="D147">
        <v>68</v>
      </c>
      <c r="E147" t="s">
        <v>114</v>
      </c>
      <c r="F147">
        <v>68385</v>
      </c>
      <c r="G147" t="s">
        <v>138</v>
      </c>
      <c r="H147" t="str">
        <f>VLOOKUP($G147,Municipios!$F:$G,2,FALSE)</f>
        <v>LANDAZURI</v>
      </c>
      <c r="I147" t="s">
        <v>115</v>
      </c>
      <c r="J147" t="s">
        <v>573</v>
      </c>
      <c r="K147">
        <v>68385008</v>
      </c>
      <c r="L147" t="s">
        <v>220</v>
      </c>
      <c r="M147" t="s">
        <v>115</v>
      </c>
      <c r="N147" t="s">
        <v>115</v>
      </c>
      <c r="O147" t="s">
        <v>117</v>
      </c>
      <c r="P147" t="s">
        <v>115</v>
      </c>
      <c r="Q147" t="s">
        <v>115</v>
      </c>
      <c r="R147" t="str">
        <f t="shared" si="12"/>
        <v/>
      </c>
      <c r="S147" t="str">
        <f t="shared" si="13"/>
        <v/>
      </c>
      <c r="T147" t="str">
        <f t="shared" si="14"/>
        <v xml:space="preserve"> 4G</v>
      </c>
      <c r="U147" t="str">
        <f t="shared" si="15"/>
        <v/>
      </c>
      <c r="V147" t="str">
        <f t="shared" si="16"/>
        <v/>
      </c>
      <c r="W147" s="5" t="str">
        <f t="shared" si="17"/>
        <v xml:space="preserve"> 4G</v>
      </c>
    </row>
    <row r="148" spans="1:23" x14ac:dyDescent="0.25">
      <c r="A148">
        <v>2023</v>
      </c>
      <c r="B148">
        <v>3</v>
      </c>
      <c r="C148" t="s">
        <v>113</v>
      </c>
      <c r="D148">
        <v>68</v>
      </c>
      <c r="E148" t="s">
        <v>114</v>
      </c>
      <c r="F148">
        <v>68190</v>
      </c>
      <c r="G148" t="s">
        <v>88</v>
      </c>
      <c r="H148" t="str">
        <f>VLOOKUP($G148,Municipios!$F:$G,2,FALSE)</f>
        <v>CIMITARRA</v>
      </c>
      <c r="I148" t="s">
        <v>115</v>
      </c>
      <c r="J148" t="s">
        <v>573</v>
      </c>
      <c r="K148">
        <v>68190028</v>
      </c>
      <c r="L148" t="s">
        <v>293</v>
      </c>
      <c r="M148" t="s">
        <v>117</v>
      </c>
      <c r="N148" t="s">
        <v>117</v>
      </c>
      <c r="O148" t="s">
        <v>115</v>
      </c>
      <c r="P148" t="s">
        <v>115</v>
      </c>
      <c r="Q148" t="s">
        <v>115</v>
      </c>
      <c r="R148" t="str">
        <f t="shared" si="12"/>
        <v xml:space="preserve"> 2G</v>
      </c>
      <c r="S148" t="str">
        <f t="shared" si="13"/>
        <v xml:space="preserve"> 3G</v>
      </c>
      <c r="T148" t="str">
        <f t="shared" si="14"/>
        <v/>
      </c>
      <c r="U148" t="str">
        <f t="shared" si="15"/>
        <v/>
      </c>
      <c r="V148" t="str">
        <f t="shared" si="16"/>
        <v/>
      </c>
      <c r="W148" s="5" t="str">
        <f t="shared" si="17"/>
        <v xml:space="preserve"> 2G 3G</v>
      </c>
    </row>
    <row r="149" spans="1:23" x14ac:dyDescent="0.25">
      <c r="A149">
        <v>2023</v>
      </c>
      <c r="B149">
        <v>3</v>
      </c>
      <c r="C149" t="s">
        <v>125</v>
      </c>
      <c r="D149">
        <v>68</v>
      </c>
      <c r="E149" t="s">
        <v>114</v>
      </c>
      <c r="F149">
        <v>68615</v>
      </c>
      <c r="G149" t="s">
        <v>64</v>
      </c>
      <c r="H149" t="str">
        <f>VLOOKUP($G149,Municipios!$F:$G,2,FALSE)</f>
        <v>RIONEGRO</v>
      </c>
      <c r="I149" t="s">
        <v>115</v>
      </c>
      <c r="J149" t="s">
        <v>573</v>
      </c>
      <c r="K149">
        <v>68615031</v>
      </c>
      <c r="L149" t="s">
        <v>294</v>
      </c>
      <c r="M149" t="s">
        <v>117</v>
      </c>
      <c r="N149" t="s">
        <v>117</v>
      </c>
      <c r="O149" t="s">
        <v>115</v>
      </c>
      <c r="P149" t="s">
        <v>115</v>
      </c>
      <c r="Q149" t="s">
        <v>115</v>
      </c>
      <c r="R149" t="str">
        <f t="shared" si="12"/>
        <v xml:space="preserve"> 2G</v>
      </c>
      <c r="S149" t="str">
        <f t="shared" si="13"/>
        <v xml:space="preserve"> 3G</v>
      </c>
      <c r="T149" t="str">
        <f t="shared" si="14"/>
        <v/>
      </c>
      <c r="U149" t="str">
        <f t="shared" si="15"/>
        <v/>
      </c>
      <c r="V149" t="str">
        <f t="shared" si="16"/>
        <v/>
      </c>
      <c r="W149" s="5" t="str">
        <f t="shared" si="17"/>
        <v xml:space="preserve"> 2G 3G</v>
      </c>
    </row>
    <row r="150" spans="1:23" x14ac:dyDescent="0.25">
      <c r="A150">
        <v>2023</v>
      </c>
      <c r="B150">
        <v>3</v>
      </c>
      <c r="C150" t="s">
        <v>113</v>
      </c>
      <c r="D150">
        <v>68</v>
      </c>
      <c r="E150" t="s">
        <v>114</v>
      </c>
      <c r="F150">
        <v>68081</v>
      </c>
      <c r="G150" t="s">
        <v>86</v>
      </c>
      <c r="H150" t="str">
        <f>VLOOKUP($G150,Municipios!$F:$G,2,FALSE)</f>
        <v>BARRANCABERMEJA</v>
      </c>
      <c r="I150" t="s">
        <v>115</v>
      </c>
      <c r="J150" t="s">
        <v>573</v>
      </c>
      <c r="K150">
        <v>68081034</v>
      </c>
      <c r="L150" t="s">
        <v>295</v>
      </c>
      <c r="M150" t="s">
        <v>117</v>
      </c>
      <c r="N150" t="s">
        <v>117</v>
      </c>
      <c r="O150" t="s">
        <v>117</v>
      </c>
      <c r="P150" t="s">
        <v>115</v>
      </c>
      <c r="Q150" t="s">
        <v>115</v>
      </c>
      <c r="R150" t="str">
        <f t="shared" si="12"/>
        <v xml:space="preserve"> 2G</v>
      </c>
      <c r="S150" t="str">
        <f t="shared" si="13"/>
        <v xml:space="preserve"> 3G</v>
      </c>
      <c r="T150" t="str">
        <f t="shared" si="14"/>
        <v xml:space="preserve"> 4G</v>
      </c>
      <c r="U150" t="str">
        <f t="shared" si="15"/>
        <v/>
      </c>
      <c r="V150" t="str">
        <f t="shared" si="16"/>
        <v/>
      </c>
      <c r="W150" s="5" t="str">
        <f t="shared" si="17"/>
        <v xml:space="preserve"> 2G 3G 4G</v>
      </c>
    </row>
    <row r="151" spans="1:23" x14ac:dyDescent="0.25">
      <c r="A151">
        <v>2023</v>
      </c>
      <c r="B151">
        <v>3</v>
      </c>
      <c r="C151" t="s">
        <v>129</v>
      </c>
      <c r="D151">
        <v>68</v>
      </c>
      <c r="E151" t="s">
        <v>114</v>
      </c>
      <c r="F151">
        <v>68669</v>
      </c>
      <c r="G151" t="s">
        <v>147</v>
      </c>
      <c r="H151" t="str">
        <f>VLOOKUP($G151,Municipios!$F:$G,2,FALSE)</f>
        <v>SAN ANDRES</v>
      </c>
      <c r="I151" t="s">
        <v>117</v>
      </c>
      <c r="J151" t="s">
        <v>572</v>
      </c>
      <c r="K151">
        <v>68669000</v>
      </c>
      <c r="L151" t="s">
        <v>147</v>
      </c>
      <c r="M151" t="s">
        <v>117</v>
      </c>
      <c r="N151" t="s">
        <v>117</v>
      </c>
      <c r="O151" t="s">
        <v>117</v>
      </c>
      <c r="P151" t="s">
        <v>115</v>
      </c>
      <c r="Q151" t="s">
        <v>115</v>
      </c>
      <c r="R151" t="str">
        <f t="shared" si="12"/>
        <v xml:space="preserve"> 2G</v>
      </c>
      <c r="S151" t="str">
        <f t="shared" si="13"/>
        <v xml:space="preserve"> 3G</v>
      </c>
      <c r="T151" t="str">
        <f t="shared" si="14"/>
        <v xml:space="preserve"> 4G</v>
      </c>
      <c r="U151" t="str">
        <f t="shared" si="15"/>
        <v/>
      </c>
      <c r="V151" t="str">
        <f t="shared" si="16"/>
        <v/>
      </c>
      <c r="W151" s="5" t="str">
        <f t="shared" si="17"/>
        <v xml:space="preserve"> 2G 3G 4G</v>
      </c>
    </row>
    <row r="152" spans="1:23" x14ac:dyDescent="0.25">
      <c r="A152">
        <v>2023</v>
      </c>
      <c r="B152">
        <v>3</v>
      </c>
      <c r="C152" t="s">
        <v>113</v>
      </c>
      <c r="D152">
        <v>68</v>
      </c>
      <c r="E152" t="s">
        <v>114</v>
      </c>
      <c r="F152">
        <v>68020</v>
      </c>
      <c r="G152" t="s">
        <v>3</v>
      </c>
      <c r="H152" t="str">
        <f>VLOOKUP($G152,Municipios!$F:$G,2,FALSE)</f>
        <v>ALBANIA</v>
      </c>
      <c r="I152" t="s">
        <v>115</v>
      </c>
      <c r="J152" t="s">
        <v>573</v>
      </c>
      <c r="K152">
        <v>68020003</v>
      </c>
      <c r="L152" t="s">
        <v>212</v>
      </c>
      <c r="M152" t="s">
        <v>117</v>
      </c>
      <c r="N152" t="s">
        <v>117</v>
      </c>
      <c r="O152" t="s">
        <v>117</v>
      </c>
      <c r="P152" t="s">
        <v>115</v>
      </c>
      <c r="Q152" t="s">
        <v>115</v>
      </c>
      <c r="R152" t="str">
        <f t="shared" si="12"/>
        <v xml:space="preserve"> 2G</v>
      </c>
      <c r="S152" t="str">
        <f t="shared" si="13"/>
        <v xml:space="preserve"> 3G</v>
      </c>
      <c r="T152" t="str">
        <f t="shared" si="14"/>
        <v xml:space="preserve"> 4G</v>
      </c>
      <c r="U152" t="str">
        <f t="shared" si="15"/>
        <v/>
      </c>
      <c r="V152" t="str">
        <f t="shared" si="16"/>
        <v/>
      </c>
      <c r="W152" s="5" t="str">
        <f t="shared" si="17"/>
        <v xml:space="preserve"> 2G 3G 4G</v>
      </c>
    </row>
    <row r="153" spans="1:23" x14ac:dyDescent="0.25">
      <c r="A153">
        <v>2023</v>
      </c>
      <c r="B153">
        <v>3</v>
      </c>
      <c r="C153" t="s">
        <v>113</v>
      </c>
      <c r="D153">
        <v>68</v>
      </c>
      <c r="E153" t="s">
        <v>114</v>
      </c>
      <c r="F153">
        <v>68575</v>
      </c>
      <c r="G153" t="s">
        <v>92</v>
      </c>
      <c r="H153" t="str">
        <f>VLOOKUP($G153,Municipios!$F:$G,2,FALSE)</f>
        <v>PUERTO WILCHES</v>
      </c>
      <c r="I153" t="s">
        <v>115</v>
      </c>
      <c r="J153" t="s">
        <v>573</v>
      </c>
      <c r="K153">
        <v>68575015</v>
      </c>
      <c r="L153" t="s">
        <v>299</v>
      </c>
      <c r="M153" t="s">
        <v>117</v>
      </c>
      <c r="N153" t="s">
        <v>117</v>
      </c>
      <c r="O153" t="s">
        <v>117</v>
      </c>
      <c r="P153" t="s">
        <v>115</v>
      </c>
      <c r="Q153" t="s">
        <v>115</v>
      </c>
      <c r="R153" t="str">
        <f t="shared" si="12"/>
        <v xml:space="preserve"> 2G</v>
      </c>
      <c r="S153" t="str">
        <f t="shared" si="13"/>
        <v xml:space="preserve"> 3G</v>
      </c>
      <c r="T153" t="str">
        <f t="shared" si="14"/>
        <v xml:space="preserve"> 4G</v>
      </c>
      <c r="U153" t="str">
        <f t="shared" si="15"/>
        <v/>
      </c>
      <c r="V153" t="str">
        <f t="shared" si="16"/>
        <v/>
      </c>
      <c r="W153" s="5" t="str">
        <f t="shared" si="17"/>
        <v xml:space="preserve"> 2G 3G 4G</v>
      </c>
    </row>
    <row r="154" spans="1:23" x14ac:dyDescent="0.25">
      <c r="A154">
        <v>2023</v>
      </c>
      <c r="B154">
        <v>3</v>
      </c>
      <c r="C154" t="s">
        <v>113</v>
      </c>
      <c r="D154">
        <v>68</v>
      </c>
      <c r="E154" t="s">
        <v>114</v>
      </c>
      <c r="F154">
        <v>68547</v>
      </c>
      <c r="G154" t="s">
        <v>60</v>
      </c>
      <c r="H154" t="str">
        <f>VLOOKUP($G154,Municipios!$F:$G,2,FALSE)</f>
        <v>PIEDECUESTA</v>
      </c>
      <c r="I154" t="s">
        <v>115</v>
      </c>
      <c r="J154" t="s">
        <v>573</v>
      </c>
      <c r="K154">
        <v>68547024</v>
      </c>
      <c r="L154" t="s">
        <v>301</v>
      </c>
      <c r="M154" t="s">
        <v>117</v>
      </c>
      <c r="N154" t="s">
        <v>117</v>
      </c>
      <c r="O154" t="s">
        <v>117</v>
      </c>
      <c r="P154" t="s">
        <v>115</v>
      </c>
      <c r="Q154" t="s">
        <v>115</v>
      </c>
      <c r="R154" t="str">
        <f t="shared" si="12"/>
        <v xml:space="preserve"> 2G</v>
      </c>
      <c r="S154" t="str">
        <f t="shared" si="13"/>
        <v xml:space="preserve"> 3G</v>
      </c>
      <c r="T154" t="str">
        <f t="shared" si="14"/>
        <v xml:space="preserve"> 4G</v>
      </c>
      <c r="U154" t="str">
        <f t="shared" si="15"/>
        <v/>
      </c>
      <c r="V154" t="str">
        <f t="shared" si="16"/>
        <v/>
      </c>
      <c r="W154" s="5" t="str">
        <f t="shared" si="17"/>
        <v xml:space="preserve"> 2G 3G 4G</v>
      </c>
    </row>
    <row r="155" spans="1:23" x14ac:dyDescent="0.25">
      <c r="A155">
        <v>2023</v>
      </c>
      <c r="B155">
        <v>3</v>
      </c>
      <c r="C155" t="s">
        <v>120</v>
      </c>
      <c r="D155">
        <v>68</v>
      </c>
      <c r="E155" t="s">
        <v>114</v>
      </c>
      <c r="F155">
        <v>68229</v>
      </c>
      <c r="G155" t="s">
        <v>207</v>
      </c>
      <c r="H155" t="str">
        <f>VLOOKUP($G155,Municipios!$F:$G,2,FALSE)</f>
        <v>CURITI</v>
      </c>
      <c r="I155" t="s">
        <v>117</v>
      </c>
      <c r="J155" t="s">
        <v>572</v>
      </c>
      <c r="K155">
        <v>68229000</v>
      </c>
      <c r="L155" t="s">
        <v>207</v>
      </c>
      <c r="M155" t="s">
        <v>115</v>
      </c>
      <c r="N155" t="s">
        <v>117</v>
      </c>
      <c r="O155" t="s">
        <v>117</v>
      </c>
      <c r="P155" t="s">
        <v>115</v>
      </c>
      <c r="Q155" t="s">
        <v>115</v>
      </c>
      <c r="R155" t="str">
        <f t="shared" si="12"/>
        <v/>
      </c>
      <c r="S155" t="str">
        <f t="shared" si="13"/>
        <v xml:space="preserve"> 3G</v>
      </c>
      <c r="T155" t="str">
        <f t="shared" si="14"/>
        <v xml:space="preserve"> 4G</v>
      </c>
      <c r="U155" t="str">
        <f t="shared" si="15"/>
        <v/>
      </c>
      <c r="V155" t="str">
        <f t="shared" si="16"/>
        <v/>
      </c>
      <c r="W155" s="5" t="str">
        <f t="shared" si="17"/>
        <v xml:space="preserve"> 3G 4G</v>
      </c>
    </row>
    <row r="156" spans="1:23" x14ac:dyDescent="0.25">
      <c r="A156">
        <v>2023</v>
      </c>
      <c r="B156">
        <v>3</v>
      </c>
      <c r="C156" t="s">
        <v>125</v>
      </c>
      <c r="D156">
        <v>68</v>
      </c>
      <c r="E156" t="s">
        <v>114</v>
      </c>
      <c r="F156">
        <v>68468</v>
      </c>
      <c r="G156" t="s">
        <v>53</v>
      </c>
      <c r="H156" t="str">
        <f>VLOOKUP($G156,Municipios!$F:$G,2,FALSE)</f>
        <v>MOLAGAVITA</v>
      </c>
      <c r="I156" t="s">
        <v>117</v>
      </c>
      <c r="J156" t="s">
        <v>572</v>
      </c>
      <c r="K156">
        <v>68468000</v>
      </c>
      <c r="L156" t="s">
        <v>53</v>
      </c>
      <c r="M156" t="s">
        <v>117</v>
      </c>
      <c r="N156" t="s">
        <v>117</v>
      </c>
      <c r="O156" t="s">
        <v>117</v>
      </c>
      <c r="P156" t="s">
        <v>115</v>
      </c>
      <c r="Q156" t="s">
        <v>115</v>
      </c>
      <c r="R156" t="str">
        <f t="shared" si="12"/>
        <v xml:space="preserve"> 2G</v>
      </c>
      <c r="S156" t="str">
        <f t="shared" si="13"/>
        <v xml:space="preserve"> 3G</v>
      </c>
      <c r="T156" t="str">
        <f t="shared" si="14"/>
        <v xml:space="preserve"> 4G</v>
      </c>
      <c r="U156" t="str">
        <f t="shared" si="15"/>
        <v/>
      </c>
      <c r="V156" t="str">
        <f t="shared" si="16"/>
        <v/>
      </c>
      <c r="W156" s="5" t="str">
        <f t="shared" si="17"/>
        <v xml:space="preserve"> 2G 3G 4G</v>
      </c>
    </row>
    <row r="157" spans="1:23" x14ac:dyDescent="0.25">
      <c r="A157">
        <v>2023</v>
      </c>
      <c r="B157">
        <v>3</v>
      </c>
      <c r="C157" t="s">
        <v>129</v>
      </c>
      <c r="D157">
        <v>68</v>
      </c>
      <c r="E157" t="s">
        <v>114</v>
      </c>
      <c r="F157">
        <v>68444</v>
      </c>
      <c r="G157" t="s">
        <v>51</v>
      </c>
      <c r="H157" t="str">
        <f>VLOOKUP($G157,Municipios!$F:$G,2,FALSE)</f>
        <v>MATANZA</v>
      </c>
      <c r="I157" t="s">
        <v>117</v>
      </c>
      <c r="J157" t="s">
        <v>572</v>
      </c>
      <c r="K157">
        <v>68444000</v>
      </c>
      <c r="L157" t="s">
        <v>51</v>
      </c>
      <c r="M157" t="s">
        <v>117</v>
      </c>
      <c r="N157" t="s">
        <v>117</v>
      </c>
      <c r="O157" t="s">
        <v>117</v>
      </c>
      <c r="P157" t="s">
        <v>115</v>
      </c>
      <c r="Q157" t="s">
        <v>115</v>
      </c>
      <c r="R157" t="str">
        <f t="shared" si="12"/>
        <v xml:space="preserve"> 2G</v>
      </c>
      <c r="S157" t="str">
        <f t="shared" si="13"/>
        <v xml:space="preserve"> 3G</v>
      </c>
      <c r="T157" t="str">
        <f t="shared" si="14"/>
        <v xml:space="preserve"> 4G</v>
      </c>
      <c r="U157" t="str">
        <f t="shared" si="15"/>
        <v/>
      </c>
      <c r="V157" t="str">
        <f t="shared" si="16"/>
        <v/>
      </c>
      <c r="W157" s="5" t="str">
        <f t="shared" si="17"/>
        <v xml:space="preserve"> 2G 3G 4G</v>
      </c>
    </row>
    <row r="158" spans="1:23" x14ac:dyDescent="0.25">
      <c r="A158">
        <v>2023</v>
      </c>
      <c r="B158">
        <v>3</v>
      </c>
      <c r="C158" t="s">
        <v>120</v>
      </c>
      <c r="D158">
        <v>68</v>
      </c>
      <c r="E158" t="s">
        <v>114</v>
      </c>
      <c r="F158">
        <v>68250</v>
      </c>
      <c r="G158" t="s">
        <v>163</v>
      </c>
      <c r="H158" t="str">
        <f>VLOOKUP($G158,Municipios!$F:$G,2,FALSE)</f>
        <v>EL PEÑON</v>
      </c>
      <c r="I158" t="s">
        <v>117</v>
      </c>
      <c r="J158" t="s">
        <v>572</v>
      </c>
      <c r="K158">
        <v>68250000</v>
      </c>
      <c r="L158" t="s">
        <v>163</v>
      </c>
      <c r="M158" t="s">
        <v>115</v>
      </c>
      <c r="N158" t="s">
        <v>117</v>
      </c>
      <c r="O158" t="s">
        <v>115</v>
      </c>
      <c r="P158" t="s">
        <v>115</v>
      </c>
      <c r="Q158" t="s">
        <v>115</v>
      </c>
      <c r="R158" t="str">
        <f t="shared" si="12"/>
        <v/>
      </c>
      <c r="S158" t="str">
        <f t="shared" si="13"/>
        <v xml:space="preserve"> 3G</v>
      </c>
      <c r="T158" t="str">
        <f t="shared" si="14"/>
        <v/>
      </c>
      <c r="U158" t="str">
        <f t="shared" si="15"/>
        <v/>
      </c>
      <c r="V158" t="str">
        <f t="shared" si="16"/>
        <v/>
      </c>
      <c r="W158" s="5" t="str">
        <f t="shared" si="17"/>
        <v xml:space="preserve"> 3G</v>
      </c>
    </row>
    <row r="159" spans="1:23" x14ac:dyDescent="0.25">
      <c r="A159">
        <v>2023</v>
      </c>
      <c r="B159">
        <v>3</v>
      </c>
      <c r="C159" t="s">
        <v>125</v>
      </c>
      <c r="D159">
        <v>68</v>
      </c>
      <c r="E159" t="s">
        <v>114</v>
      </c>
      <c r="F159">
        <v>68217</v>
      </c>
      <c r="G159" t="s">
        <v>24</v>
      </c>
      <c r="H159" t="str">
        <f>VLOOKUP($G159,Municipios!$F:$G,2,FALSE)</f>
        <v>COROMORO</v>
      </c>
      <c r="I159" t="s">
        <v>117</v>
      </c>
      <c r="J159" t="s">
        <v>572</v>
      </c>
      <c r="K159">
        <v>68217000</v>
      </c>
      <c r="L159" t="s">
        <v>24</v>
      </c>
      <c r="M159" t="s">
        <v>115</v>
      </c>
      <c r="N159" t="s">
        <v>115</v>
      </c>
      <c r="O159" t="s">
        <v>117</v>
      </c>
      <c r="P159" t="s">
        <v>115</v>
      </c>
      <c r="Q159" t="s">
        <v>115</v>
      </c>
      <c r="R159" t="str">
        <f t="shared" si="12"/>
        <v/>
      </c>
      <c r="S159" t="str">
        <f t="shared" si="13"/>
        <v/>
      </c>
      <c r="T159" t="str">
        <f t="shared" si="14"/>
        <v xml:space="preserve"> 4G</v>
      </c>
      <c r="U159" t="str">
        <f t="shared" si="15"/>
        <v/>
      </c>
      <c r="V159" t="str">
        <f t="shared" si="16"/>
        <v/>
      </c>
      <c r="W159" s="5" t="str">
        <f t="shared" si="17"/>
        <v xml:space="preserve"> 4G</v>
      </c>
    </row>
    <row r="160" spans="1:23" x14ac:dyDescent="0.25">
      <c r="A160">
        <v>2023</v>
      </c>
      <c r="B160">
        <v>3</v>
      </c>
      <c r="C160" t="s">
        <v>113</v>
      </c>
      <c r="D160">
        <v>68</v>
      </c>
      <c r="E160" t="s">
        <v>114</v>
      </c>
      <c r="F160">
        <v>68190</v>
      </c>
      <c r="G160" t="s">
        <v>88</v>
      </c>
      <c r="H160" t="str">
        <f>VLOOKUP($G160,Municipios!$F:$G,2,FALSE)</f>
        <v>CIMITARRA</v>
      </c>
      <c r="I160" t="s">
        <v>115</v>
      </c>
      <c r="J160" t="s">
        <v>573</v>
      </c>
      <c r="K160">
        <v>68190018</v>
      </c>
      <c r="L160" t="s">
        <v>304</v>
      </c>
      <c r="M160" t="s">
        <v>117</v>
      </c>
      <c r="N160" t="s">
        <v>117</v>
      </c>
      <c r="O160" t="s">
        <v>117</v>
      </c>
      <c r="P160" t="s">
        <v>115</v>
      </c>
      <c r="Q160" t="s">
        <v>115</v>
      </c>
      <c r="R160" t="str">
        <f t="shared" si="12"/>
        <v xml:space="preserve"> 2G</v>
      </c>
      <c r="S160" t="str">
        <f t="shared" si="13"/>
        <v xml:space="preserve"> 3G</v>
      </c>
      <c r="T160" t="str">
        <f t="shared" si="14"/>
        <v xml:space="preserve"> 4G</v>
      </c>
      <c r="U160" t="str">
        <f t="shared" si="15"/>
        <v/>
      </c>
      <c r="V160" t="str">
        <f t="shared" si="16"/>
        <v/>
      </c>
      <c r="W160" s="5" t="str">
        <f t="shared" si="17"/>
        <v xml:space="preserve"> 2G 3G 4G</v>
      </c>
    </row>
    <row r="161" spans="1:23" x14ac:dyDescent="0.25">
      <c r="A161">
        <v>2023</v>
      </c>
      <c r="B161">
        <v>3</v>
      </c>
      <c r="C161" t="s">
        <v>120</v>
      </c>
      <c r="D161">
        <v>68</v>
      </c>
      <c r="E161" t="s">
        <v>114</v>
      </c>
      <c r="F161">
        <v>68092</v>
      </c>
      <c r="G161" t="s">
        <v>7</v>
      </c>
      <c r="H161" t="str">
        <f>VLOOKUP($G161,Municipios!$F:$G,2,FALSE)</f>
        <v>BETULIA</v>
      </c>
      <c r="I161" t="s">
        <v>117</v>
      </c>
      <c r="J161" t="s">
        <v>572</v>
      </c>
      <c r="K161">
        <v>68092000</v>
      </c>
      <c r="L161" t="s">
        <v>7</v>
      </c>
      <c r="M161" t="s">
        <v>115</v>
      </c>
      <c r="N161" t="s">
        <v>117</v>
      </c>
      <c r="O161" t="s">
        <v>115</v>
      </c>
      <c r="P161" t="s">
        <v>115</v>
      </c>
      <c r="Q161" t="s">
        <v>115</v>
      </c>
      <c r="R161" t="str">
        <f t="shared" si="12"/>
        <v/>
      </c>
      <c r="S161" t="str">
        <f t="shared" si="13"/>
        <v xml:space="preserve"> 3G</v>
      </c>
      <c r="T161" t="str">
        <f t="shared" si="14"/>
        <v/>
      </c>
      <c r="U161" t="str">
        <f t="shared" si="15"/>
        <v/>
      </c>
      <c r="V161" t="str">
        <f t="shared" si="16"/>
        <v/>
      </c>
      <c r="W161" s="5" t="str">
        <f t="shared" si="17"/>
        <v xml:space="preserve"> 3G</v>
      </c>
    </row>
    <row r="162" spans="1:23" x14ac:dyDescent="0.25">
      <c r="A162">
        <v>2023</v>
      </c>
      <c r="B162">
        <v>3</v>
      </c>
      <c r="C162" t="s">
        <v>120</v>
      </c>
      <c r="D162">
        <v>68</v>
      </c>
      <c r="E162" t="s">
        <v>114</v>
      </c>
      <c r="F162">
        <v>68745</v>
      </c>
      <c r="G162" t="s">
        <v>95</v>
      </c>
      <c r="H162" t="str">
        <f>VLOOKUP($G162,Municipios!$F:$G,2,FALSE)</f>
        <v>SIMACOTA</v>
      </c>
      <c r="I162" t="s">
        <v>117</v>
      </c>
      <c r="J162" t="s">
        <v>572</v>
      </c>
      <c r="K162">
        <v>68745000</v>
      </c>
      <c r="L162" t="s">
        <v>95</v>
      </c>
      <c r="M162" t="s">
        <v>115</v>
      </c>
      <c r="N162" t="s">
        <v>117</v>
      </c>
      <c r="O162" t="s">
        <v>117</v>
      </c>
      <c r="P162" t="s">
        <v>115</v>
      </c>
      <c r="Q162" t="s">
        <v>115</v>
      </c>
      <c r="R162" t="str">
        <f t="shared" si="12"/>
        <v/>
      </c>
      <c r="S162" t="str">
        <f t="shared" si="13"/>
        <v xml:space="preserve"> 3G</v>
      </c>
      <c r="T162" t="str">
        <f t="shared" si="14"/>
        <v xml:space="preserve"> 4G</v>
      </c>
      <c r="U162" t="str">
        <f t="shared" si="15"/>
        <v/>
      </c>
      <c r="V162" t="str">
        <f t="shared" si="16"/>
        <v/>
      </c>
      <c r="W162" s="5" t="str">
        <f t="shared" si="17"/>
        <v xml:space="preserve"> 3G 4G</v>
      </c>
    </row>
    <row r="163" spans="1:23" x14ac:dyDescent="0.25">
      <c r="A163">
        <v>2023</v>
      </c>
      <c r="B163">
        <v>3</v>
      </c>
      <c r="C163" t="s">
        <v>125</v>
      </c>
      <c r="D163">
        <v>68</v>
      </c>
      <c r="E163" t="s">
        <v>114</v>
      </c>
      <c r="F163">
        <v>68001</v>
      </c>
      <c r="G163" t="s">
        <v>9</v>
      </c>
      <c r="H163" t="str">
        <f>VLOOKUP($G163,Municipios!$F:$G,2,FALSE)</f>
        <v>BUCARAMANGA</v>
      </c>
      <c r="I163" t="s">
        <v>115</v>
      </c>
      <c r="J163" t="s">
        <v>573</v>
      </c>
      <c r="K163">
        <v>68001015</v>
      </c>
      <c r="L163" t="s">
        <v>130</v>
      </c>
      <c r="M163" t="s">
        <v>115</v>
      </c>
      <c r="N163" t="s">
        <v>117</v>
      </c>
      <c r="O163" t="s">
        <v>117</v>
      </c>
      <c r="P163" t="s">
        <v>115</v>
      </c>
      <c r="Q163" t="s">
        <v>115</v>
      </c>
      <c r="R163" t="str">
        <f t="shared" si="12"/>
        <v/>
      </c>
      <c r="S163" t="str">
        <f t="shared" si="13"/>
        <v xml:space="preserve"> 3G</v>
      </c>
      <c r="T163" t="str">
        <f t="shared" si="14"/>
        <v xml:space="preserve"> 4G</v>
      </c>
      <c r="U163" t="str">
        <f t="shared" si="15"/>
        <v/>
      </c>
      <c r="V163" t="str">
        <f t="shared" si="16"/>
        <v/>
      </c>
      <c r="W163" s="5" t="str">
        <f t="shared" si="17"/>
        <v xml:space="preserve"> 3G 4G</v>
      </c>
    </row>
    <row r="164" spans="1:23" x14ac:dyDescent="0.25">
      <c r="A164">
        <v>2023</v>
      </c>
      <c r="B164">
        <v>3</v>
      </c>
      <c r="C164" t="s">
        <v>113</v>
      </c>
      <c r="D164">
        <v>68</v>
      </c>
      <c r="E164" t="s">
        <v>114</v>
      </c>
      <c r="F164">
        <v>68320</v>
      </c>
      <c r="G164" t="s">
        <v>36</v>
      </c>
      <c r="H164" t="str">
        <f>VLOOKUP($G164,Municipios!$F:$G,2,FALSE)</f>
        <v>GUADALUPE</v>
      </c>
      <c r="I164" t="s">
        <v>117</v>
      </c>
      <c r="J164" t="s">
        <v>572</v>
      </c>
      <c r="K164">
        <v>68320000</v>
      </c>
      <c r="L164" t="s">
        <v>36</v>
      </c>
      <c r="M164" t="s">
        <v>117</v>
      </c>
      <c r="N164" t="s">
        <v>117</v>
      </c>
      <c r="O164" t="s">
        <v>117</v>
      </c>
      <c r="P164" t="s">
        <v>115</v>
      </c>
      <c r="Q164" t="s">
        <v>115</v>
      </c>
      <c r="R164" t="str">
        <f t="shared" si="12"/>
        <v xml:space="preserve"> 2G</v>
      </c>
      <c r="S164" t="str">
        <f t="shared" si="13"/>
        <v xml:space="preserve"> 3G</v>
      </c>
      <c r="T164" t="str">
        <f t="shared" si="14"/>
        <v xml:space="preserve"> 4G</v>
      </c>
      <c r="U164" t="str">
        <f t="shared" si="15"/>
        <v/>
      </c>
      <c r="V164" t="str">
        <f t="shared" si="16"/>
        <v/>
      </c>
      <c r="W164" s="5" t="str">
        <f t="shared" si="17"/>
        <v xml:space="preserve"> 2G 3G 4G</v>
      </c>
    </row>
    <row r="165" spans="1:23" x14ac:dyDescent="0.25">
      <c r="A165">
        <v>2023</v>
      </c>
      <c r="B165">
        <v>3</v>
      </c>
      <c r="C165" t="s">
        <v>120</v>
      </c>
      <c r="D165">
        <v>68</v>
      </c>
      <c r="E165" t="s">
        <v>114</v>
      </c>
      <c r="F165">
        <v>68101</v>
      </c>
      <c r="G165" t="s">
        <v>149</v>
      </c>
      <c r="H165" t="str">
        <f>VLOOKUP($G165,Municipios!$F:$G,2,FALSE)</f>
        <v>BOLIVAR</v>
      </c>
      <c r="I165" t="s">
        <v>117</v>
      </c>
      <c r="J165" t="s">
        <v>572</v>
      </c>
      <c r="K165">
        <v>68101000</v>
      </c>
      <c r="L165" t="s">
        <v>149</v>
      </c>
      <c r="M165" t="s">
        <v>115</v>
      </c>
      <c r="N165" t="s">
        <v>117</v>
      </c>
      <c r="O165" t="s">
        <v>117</v>
      </c>
      <c r="P165" t="s">
        <v>115</v>
      </c>
      <c r="Q165" t="s">
        <v>115</v>
      </c>
      <c r="R165" t="str">
        <f t="shared" si="12"/>
        <v/>
      </c>
      <c r="S165" t="str">
        <f t="shared" si="13"/>
        <v xml:space="preserve"> 3G</v>
      </c>
      <c r="T165" t="str">
        <f t="shared" si="14"/>
        <v xml:space="preserve"> 4G</v>
      </c>
      <c r="U165" t="str">
        <f t="shared" si="15"/>
        <v/>
      </c>
      <c r="V165" t="str">
        <f t="shared" si="16"/>
        <v/>
      </c>
      <c r="W165" s="5" t="str">
        <f t="shared" si="17"/>
        <v xml:space="preserve"> 3G 4G</v>
      </c>
    </row>
    <row r="166" spans="1:23" x14ac:dyDescent="0.25">
      <c r="A166">
        <v>2023</v>
      </c>
      <c r="B166">
        <v>3</v>
      </c>
      <c r="C166" t="s">
        <v>129</v>
      </c>
      <c r="D166">
        <v>68</v>
      </c>
      <c r="E166" t="s">
        <v>114</v>
      </c>
      <c r="F166">
        <v>68152</v>
      </c>
      <c r="G166" t="s">
        <v>150</v>
      </c>
      <c r="H166" t="str">
        <f>VLOOKUP($G166,Municipios!$F:$G,2,FALSE)</f>
        <v>CARCASI</v>
      </c>
      <c r="I166" t="s">
        <v>117</v>
      </c>
      <c r="J166" t="s">
        <v>572</v>
      </c>
      <c r="K166">
        <v>68152000</v>
      </c>
      <c r="L166" t="s">
        <v>150</v>
      </c>
      <c r="M166" t="s">
        <v>117</v>
      </c>
      <c r="N166" t="s">
        <v>117</v>
      </c>
      <c r="O166" t="s">
        <v>117</v>
      </c>
      <c r="P166" t="s">
        <v>115</v>
      </c>
      <c r="Q166" t="s">
        <v>115</v>
      </c>
      <c r="R166" t="str">
        <f t="shared" si="12"/>
        <v xml:space="preserve"> 2G</v>
      </c>
      <c r="S166" t="str">
        <f t="shared" si="13"/>
        <v xml:space="preserve"> 3G</v>
      </c>
      <c r="T166" t="str">
        <f t="shared" si="14"/>
        <v xml:space="preserve"> 4G</v>
      </c>
      <c r="U166" t="str">
        <f t="shared" si="15"/>
        <v/>
      </c>
      <c r="V166" t="str">
        <f t="shared" si="16"/>
        <v/>
      </c>
      <c r="W166" s="5" t="str">
        <f t="shared" si="17"/>
        <v xml:space="preserve"> 2G 3G 4G</v>
      </c>
    </row>
    <row r="167" spans="1:23" x14ac:dyDescent="0.25">
      <c r="A167">
        <v>2023</v>
      </c>
      <c r="B167">
        <v>3</v>
      </c>
      <c r="C167" t="s">
        <v>120</v>
      </c>
      <c r="D167">
        <v>68</v>
      </c>
      <c r="E167" t="s">
        <v>114</v>
      </c>
      <c r="F167">
        <v>68322</v>
      </c>
      <c r="G167" t="s">
        <v>176</v>
      </c>
      <c r="H167" t="str">
        <f>VLOOKUP($G167,Municipios!$F:$G,2,FALSE)</f>
        <v>GUAPOTA</v>
      </c>
      <c r="I167" t="s">
        <v>117</v>
      </c>
      <c r="J167" t="s">
        <v>572</v>
      </c>
      <c r="K167">
        <v>68322000</v>
      </c>
      <c r="L167" t="s">
        <v>176</v>
      </c>
      <c r="M167" t="s">
        <v>115</v>
      </c>
      <c r="N167" t="s">
        <v>117</v>
      </c>
      <c r="O167" t="s">
        <v>115</v>
      </c>
      <c r="P167" t="s">
        <v>115</v>
      </c>
      <c r="Q167" t="s">
        <v>115</v>
      </c>
      <c r="R167" t="str">
        <f t="shared" si="12"/>
        <v/>
      </c>
      <c r="S167" t="str">
        <f t="shared" si="13"/>
        <v xml:space="preserve"> 3G</v>
      </c>
      <c r="T167" t="str">
        <f t="shared" si="14"/>
        <v/>
      </c>
      <c r="U167" t="str">
        <f t="shared" si="15"/>
        <v/>
      </c>
      <c r="V167" t="str">
        <f t="shared" si="16"/>
        <v/>
      </c>
      <c r="W167" s="5" t="str">
        <f t="shared" si="17"/>
        <v xml:space="preserve"> 3G</v>
      </c>
    </row>
    <row r="168" spans="1:23" x14ac:dyDescent="0.25">
      <c r="A168">
        <v>2023</v>
      </c>
      <c r="B168">
        <v>3</v>
      </c>
      <c r="C168" t="s">
        <v>125</v>
      </c>
      <c r="D168">
        <v>68</v>
      </c>
      <c r="E168" t="s">
        <v>114</v>
      </c>
      <c r="F168">
        <v>68152</v>
      </c>
      <c r="G168" t="s">
        <v>150</v>
      </c>
      <c r="H168" t="str">
        <f>VLOOKUP($G168,Municipios!$F:$G,2,FALSE)</f>
        <v>CARCASI</v>
      </c>
      <c r="I168" t="s">
        <v>117</v>
      </c>
      <c r="J168" t="s">
        <v>572</v>
      </c>
      <c r="K168">
        <v>68152000</v>
      </c>
      <c r="L168" t="s">
        <v>150</v>
      </c>
      <c r="M168" t="s">
        <v>117</v>
      </c>
      <c r="N168" t="s">
        <v>117</v>
      </c>
      <c r="O168" t="s">
        <v>117</v>
      </c>
      <c r="P168" t="s">
        <v>115</v>
      </c>
      <c r="Q168" t="s">
        <v>115</v>
      </c>
      <c r="R168" t="str">
        <f t="shared" si="12"/>
        <v xml:space="preserve"> 2G</v>
      </c>
      <c r="S168" t="str">
        <f t="shared" si="13"/>
        <v xml:space="preserve"> 3G</v>
      </c>
      <c r="T168" t="str">
        <f t="shared" si="14"/>
        <v xml:space="preserve"> 4G</v>
      </c>
      <c r="U168" t="str">
        <f t="shared" si="15"/>
        <v/>
      </c>
      <c r="V168" t="str">
        <f t="shared" si="16"/>
        <v/>
      </c>
      <c r="W168" s="5" t="str">
        <f t="shared" si="17"/>
        <v xml:space="preserve"> 2G 3G 4G</v>
      </c>
    </row>
    <row r="169" spans="1:23" x14ac:dyDescent="0.25">
      <c r="A169">
        <v>2023</v>
      </c>
      <c r="B169">
        <v>3</v>
      </c>
      <c r="C169" t="s">
        <v>113</v>
      </c>
      <c r="D169">
        <v>68</v>
      </c>
      <c r="E169" t="s">
        <v>114</v>
      </c>
      <c r="F169">
        <v>68020</v>
      </c>
      <c r="G169" t="s">
        <v>3</v>
      </c>
      <c r="H169" t="str">
        <f>VLOOKUP($G169,Municipios!$F:$G,2,FALSE)</f>
        <v>ALBANIA</v>
      </c>
      <c r="I169" t="s">
        <v>115</v>
      </c>
      <c r="J169" t="s">
        <v>573</v>
      </c>
      <c r="K169">
        <v>68020002</v>
      </c>
      <c r="L169" t="s">
        <v>274</v>
      </c>
      <c r="M169" t="s">
        <v>117</v>
      </c>
      <c r="N169" t="s">
        <v>117</v>
      </c>
      <c r="O169" t="s">
        <v>117</v>
      </c>
      <c r="P169" t="s">
        <v>115</v>
      </c>
      <c r="Q169" t="s">
        <v>115</v>
      </c>
      <c r="R169" t="str">
        <f t="shared" si="12"/>
        <v xml:space="preserve"> 2G</v>
      </c>
      <c r="S169" t="str">
        <f t="shared" si="13"/>
        <v xml:space="preserve"> 3G</v>
      </c>
      <c r="T169" t="str">
        <f t="shared" si="14"/>
        <v xml:space="preserve"> 4G</v>
      </c>
      <c r="U169" t="str">
        <f t="shared" si="15"/>
        <v/>
      </c>
      <c r="V169" t="str">
        <f t="shared" si="16"/>
        <v/>
      </c>
      <c r="W169" s="5" t="str">
        <f t="shared" si="17"/>
        <v xml:space="preserve"> 2G 3G 4G</v>
      </c>
    </row>
    <row r="170" spans="1:23" x14ac:dyDescent="0.25">
      <c r="A170">
        <v>2023</v>
      </c>
      <c r="B170">
        <v>3</v>
      </c>
      <c r="C170" t="s">
        <v>113</v>
      </c>
      <c r="D170">
        <v>68</v>
      </c>
      <c r="E170" t="s">
        <v>114</v>
      </c>
      <c r="F170">
        <v>68101</v>
      </c>
      <c r="G170" t="s">
        <v>149</v>
      </c>
      <c r="H170" t="str">
        <f>VLOOKUP($G170,Municipios!$F:$G,2,FALSE)</f>
        <v>BOLIVAR</v>
      </c>
      <c r="I170" t="s">
        <v>115</v>
      </c>
      <c r="J170" t="s">
        <v>573</v>
      </c>
      <c r="K170">
        <v>68101015</v>
      </c>
      <c r="L170" t="s">
        <v>225</v>
      </c>
      <c r="M170" t="s">
        <v>117</v>
      </c>
      <c r="N170" t="s">
        <v>117</v>
      </c>
      <c r="O170" t="s">
        <v>115</v>
      </c>
      <c r="P170" t="s">
        <v>115</v>
      </c>
      <c r="Q170" t="s">
        <v>115</v>
      </c>
      <c r="R170" t="str">
        <f t="shared" si="12"/>
        <v xml:space="preserve"> 2G</v>
      </c>
      <c r="S170" t="str">
        <f t="shared" si="13"/>
        <v xml:space="preserve"> 3G</v>
      </c>
      <c r="T170" t="str">
        <f t="shared" si="14"/>
        <v/>
      </c>
      <c r="U170" t="str">
        <f t="shared" si="15"/>
        <v/>
      </c>
      <c r="V170" t="str">
        <f t="shared" si="16"/>
        <v/>
      </c>
      <c r="W170" s="5" t="str">
        <f t="shared" si="17"/>
        <v xml:space="preserve"> 2G 3G</v>
      </c>
    </row>
    <row r="171" spans="1:23" x14ac:dyDescent="0.25">
      <c r="A171">
        <v>2023</v>
      </c>
      <c r="B171">
        <v>3</v>
      </c>
      <c r="C171" t="s">
        <v>125</v>
      </c>
      <c r="D171">
        <v>68</v>
      </c>
      <c r="E171" t="s">
        <v>114</v>
      </c>
      <c r="F171">
        <v>68522</v>
      </c>
      <c r="G171" t="s">
        <v>57</v>
      </c>
      <c r="H171" t="str">
        <f>VLOOKUP($G171,Municipios!$F:$G,2,FALSE)</f>
        <v>PALMAR</v>
      </c>
      <c r="I171" t="s">
        <v>117</v>
      </c>
      <c r="J171" t="s">
        <v>572</v>
      </c>
      <c r="K171">
        <v>68522000</v>
      </c>
      <c r="L171" t="s">
        <v>57</v>
      </c>
      <c r="M171" t="s">
        <v>115</v>
      </c>
      <c r="N171" t="s">
        <v>115</v>
      </c>
      <c r="O171" t="s">
        <v>117</v>
      </c>
      <c r="P171" t="s">
        <v>115</v>
      </c>
      <c r="Q171" t="s">
        <v>115</v>
      </c>
      <c r="R171" t="str">
        <f t="shared" si="12"/>
        <v/>
      </c>
      <c r="S171" t="str">
        <f t="shared" si="13"/>
        <v/>
      </c>
      <c r="T171" t="str">
        <f t="shared" si="14"/>
        <v xml:space="preserve"> 4G</v>
      </c>
      <c r="U171" t="str">
        <f t="shared" si="15"/>
        <v/>
      </c>
      <c r="V171" t="str">
        <f t="shared" si="16"/>
        <v/>
      </c>
      <c r="W171" s="5" t="str">
        <f t="shared" si="17"/>
        <v xml:space="preserve"> 4G</v>
      </c>
    </row>
    <row r="172" spans="1:23" x14ac:dyDescent="0.25">
      <c r="A172">
        <v>2023</v>
      </c>
      <c r="B172">
        <v>3</v>
      </c>
      <c r="C172" t="s">
        <v>129</v>
      </c>
      <c r="D172">
        <v>68</v>
      </c>
      <c r="E172" t="s">
        <v>114</v>
      </c>
      <c r="F172">
        <v>68397</v>
      </c>
      <c r="G172" t="s">
        <v>45</v>
      </c>
      <c r="H172" t="str">
        <f>VLOOKUP($G172,Municipios!$F:$G,2,FALSE)</f>
        <v>LA PAZ</v>
      </c>
      <c r="I172" t="s">
        <v>117</v>
      </c>
      <c r="J172" t="s">
        <v>572</v>
      </c>
      <c r="K172">
        <v>68397000</v>
      </c>
      <c r="L172" t="s">
        <v>45</v>
      </c>
      <c r="M172" t="s">
        <v>117</v>
      </c>
      <c r="N172" t="s">
        <v>117</v>
      </c>
      <c r="O172" t="s">
        <v>115</v>
      </c>
      <c r="P172" t="s">
        <v>115</v>
      </c>
      <c r="Q172" t="s">
        <v>115</v>
      </c>
      <c r="R172" t="str">
        <f t="shared" si="12"/>
        <v xml:space="preserve"> 2G</v>
      </c>
      <c r="S172" t="str">
        <f t="shared" si="13"/>
        <v xml:space="preserve"> 3G</v>
      </c>
      <c r="T172" t="str">
        <f t="shared" si="14"/>
        <v/>
      </c>
      <c r="U172" t="str">
        <f t="shared" si="15"/>
        <v/>
      </c>
      <c r="V172" t="str">
        <f t="shared" si="16"/>
        <v/>
      </c>
      <c r="W172" s="5" t="str">
        <f t="shared" si="17"/>
        <v xml:space="preserve"> 2G 3G</v>
      </c>
    </row>
    <row r="173" spans="1:23" x14ac:dyDescent="0.25">
      <c r="A173">
        <v>2023</v>
      </c>
      <c r="B173">
        <v>3</v>
      </c>
      <c r="C173" t="s">
        <v>113</v>
      </c>
      <c r="D173">
        <v>68</v>
      </c>
      <c r="E173" t="s">
        <v>114</v>
      </c>
      <c r="F173">
        <v>68615</v>
      </c>
      <c r="G173" t="s">
        <v>64</v>
      </c>
      <c r="H173" t="str">
        <f>VLOOKUP($G173,Municipios!$F:$G,2,FALSE)</f>
        <v>RIONEGRO</v>
      </c>
      <c r="I173" t="s">
        <v>115</v>
      </c>
      <c r="J173" t="s">
        <v>573</v>
      </c>
      <c r="K173">
        <v>68615036</v>
      </c>
      <c r="L173" t="s">
        <v>285</v>
      </c>
      <c r="M173" t="s">
        <v>117</v>
      </c>
      <c r="N173" t="s">
        <v>117</v>
      </c>
      <c r="O173" t="s">
        <v>117</v>
      </c>
      <c r="P173" t="s">
        <v>115</v>
      </c>
      <c r="Q173" t="s">
        <v>115</v>
      </c>
      <c r="R173" t="str">
        <f t="shared" si="12"/>
        <v xml:space="preserve"> 2G</v>
      </c>
      <c r="S173" t="str">
        <f t="shared" si="13"/>
        <v xml:space="preserve"> 3G</v>
      </c>
      <c r="T173" t="str">
        <f t="shared" si="14"/>
        <v xml:space="preserve"> 4G</v>
      </c>
      <c r="U173" t="str">
        <f t="shared" si="15"/>
        <v/>
      </c>
      <c r="V173" t="str">
        <f t="shared" si="16"/>
        <v/>
      </c>
      <c r="W173" s="5" t="str">
        <f t="shared" si="17"/>
        <v xml:space="preserve"> 2G 3G 4G</v>
      </c>
    </row>
    <row r="174" spans="1:23" x14ac:dyDescent="0.25">
      <c r="A174">
        <v>2023</v>
      </c>
      <c r="B174">
        <v>3</v>
      </c>
      <c r="C174" t="s">
        <v>125</v>
      </c>
      <c r="D174">
        <v>68</v>
      </c>
      <c r="E174" t="s">
        <v>114</v>
      </c>
      <c r="F174">
        <v>68615</v>
      </c>
      <c r="G174" t="s">
        <v>64</v>
      </c>
      <c r="H174" t="str">
        <f>VLOOKUP($G174,Municipios!$F:$G,2,FALSE)</f>
        <v>RIONEGRO</v>
      </c>
      <c r="I174" t="s">
        <v>115</v>
      </c>
      <c r="J174" t="s">
        <v>573</v>
      </c>
      <c r="K174">
        <v>68615027</v>
      </c>
      <c r="L174" t="s">
        <v>282</v>
      </c>
      <c r="M174" t="s">
        <v>117</v>
      </c>
      <c r="N174" t="s">
        <v>117</v>
      </c>
      <c r="O174" t="s">
        <v>115</v>
      </c>
      <c r="P174" t="s">
        <v>115</v>
      </c>
      <c r="Q174" t="s">
        <v>115</v>
      </c>
      <c r="R174" t="str">
        <f t="shared" si="12"/>
        <v xml:space="preserve"> 2G</v>
      </c>
      <c r="S174" t="str">
        <f t="shared" si="13"/>
        <v xml:space="preserve"> 3G</v>
      </c>
      <c r="T174" t="str">
        <f t="shared" si="14"/>
        <v/>
      </c>
      <c r="U174" t="str">
        <f t="shared" si="15"/>
        <v/>
      </c>
      <c r="V174" t="str">
        <f t="shared" si="16"/>
        <v/>
      </c>
      <c r="W174" s="5" t="str">
        <f t="shared" si="17"/>
        <v xml:space="preserve"> 2G 3G</v>
      </c>
    </row>
    <row r="175" spans="1:23" x14ac:dyDescent="0.25">
      <c r="A175">
        <v>2023</v>
      </c>
      <c r="B175">
        <v>3</v>
      </c>
      <c r="C175" t="s">
        <v>113</v>
      </c>
      <c r="D175">
        <v>68</v>
      </c>
      <c r="E175" t="s">
        <v>114</v>
      </c>
      <c r="F175">
        <v>68255</v>
      </c>
      <c r="G175" t="s">
        <v>134</v>
      </c>
      <c r="H175" t="str">
        <f>VLOOKUP($G175,Municipios!$F:$G,2,FALSE)</f>
        <v>EL PLAYON</v>
      </c>
      <c r="I175" t="s">
        <v>115</v>
      </c>
      <c r="J175" t="s">
        <v>573</v>
      </c>
      <c r="K175">
        <v>68255007</v>
      </c>
      <c r="L175" t="s">
        <v>213</v>
      </c>
      <c r="M175" t="s">
        <v>117</v>
      </c>
      <c r="N175" t="s">
        <v>117</v>
      </c>
      <c r="O175" t="s">
        <v>117</v>
      </c>
      <c r="P175" t="s">
        <v>115</v>
      </c>
      <c r="Q175" t="s">
        <v>115</v>
      </c>
      <c r="R175" t="str">
        <f t="shared" si="12"/>
        <v xml:space="preserve"> 2G</v>
      </c>
      <c r="S175" t="str">
        <f t="shared" si="13"/>
        <v xml:space="preserve"> 3G</v>
      </c>
      <c r="T175" t="str">
        <f t="shared" si="14"/>
        <v xml:space="preserve"> 4G</v>
      </c>
      <c r="U175" t="str">
        <f t="shared" si="15"/>
        <v/>
      </c>
      <c r="V175" t="str">
        <f t="shared" si="16"/>
        <v/>
      </c>
      <c r="W175" s="5" t="str">
        <f t="shared" si="17"/>
        <v xml:space="preserve"> 2G 3G 4G</v>
      </c>
    </row>
    <row r="176" spans="1:23" x14ac:dyDescent="0.25">
      <c r="A176">
        <v>2023</v>
      </c>
      <c r="B176">
        <v>3</v>
      </c>
      <c r="C176" t="s">
        <v>125</v>
      </c>
      <c r="D176">
        <v>68</v>
      </c>
      <c r="E176" t="s">
        <v>114</v>
      </c>
      <c r="F176">
        <v>68079</v>
      </c>
      <c r="G176" t="s">
        <v>6</v>
      </c>
      <c r="H176" t="str">
        <f>VLOOKUP($G176,Municipios!$F:$G,2,FALSE)</f>
        <v>BARICHARA</v>
      </c>
      <c r="I176" t="s">
        <v>115</v>
      </c>
      <c r="J176" t="s">
        <v>573</v>
      </c>
      <c r="K176">
        <v>68079001</v>
      </c>
      <c r="L176" t="s">
        <v>146</v>
      </c>
      <c r="M176" t="s">
        <v>117</v>
      </c>
      <c r="N176" t="s">
        <v>117</v>
      </c>
      <c r="O176" t="s">
        <v>117</v>
      </c>
      <c r="P176" t="s">
        <v>115</v>
      </c>
      <c r="Q176" t="s">
        <v>115</v>
      </c>
      <c r="R176" t="str">
        <f t="shared" si="12"/>
        <v xml:space="preserve"> 2G</v>
      </c>
      <c r="S176" t="str">
        <f t="shared" si="13"/>
        <v xml:space="preserve"> 3G</v>
      </c>
      <c r="T176" t="str">
        <f t="shared" si="14"/>
        <v xml:space="preserve"> 4G</v>
      </c>
      <c r="U176" t="str">
        <f t="shared" si="15"/>
        <v/>
      </c>
      <c r="V176" t="str">
        <f t="shared" si="16"/>
        <v/>
      </c>
      <c r="W176" s="5" t="str">
        <f t="shared" si="17"/>
        <v xml:space="preserve"> 2G 3G 4G</v>
      </c>
    </row>
    <row r="177" spans="1:23" x14ac:dyDescent="0.25">
      <c r="A177">
        <v>2023</v>
      </c>
      <c r="B177">
        <v>3</v>
      </c>
      <c r="C177" t="s">
        <v>125</v>
      </c>
      <c r="D177">
        <v>68</v>
      </c>
      <c r="E177" t="s">
        <v>114</v>
      </c>
      <c r="F177">
        <v>68324</v>
      </c>
      <c r="G177" t="s">
        <v>175</v>
      </c>
      <c r="H177" t="str">
        <f>VLOOKUP($G177,Municipios!$F:$G,2,FALSE)</f>
        <v>GUAVATA</v>
      </c>
      <c r="I177" t="s">
        <v>117</v>
      </c>
      <c r="J177" t="s">
        <v>572</v>
      </c>
      <c r="K177">
        <v>68324000</v>
      </c>
      <c r="L177" t="s">
        <v>175</v>
      </c>
      <c r="M177" t="s">
        <v>117</v>
      </c>
      <c r="N177" t="s">
        <v>117</v>
      </c>
      <c r="O177" t="s">
        <v>117</v>
      </c>
      <c r="P177" t="s">
        <v>115</v>
      </c>
      <c r="Q177" t="s">
        <v>115</v>
      </c>
      <c r="R177" t="str">
        <f t="shared" si="12"/>
        <v xml:space="preserve"> 2G</v>
      </c>
      <c r="S177" t="str">
        <f t="shared" si="13"/>
        <v xml:space="preserve"> 3G</v>
      </c>
      <c r="T177" t="str">
        <f t="shared" si="14"/>
        <v xml:space="preserve"> 4G</v>
      </c>
      <c r="U177" t="str">
        <f t="shared" si="15"/>
        <v/>
      </c>
      <c r="V177" t="str">
        <f t="shared" si="16"/>
        <v/>
      </c>
      <c r="W177" s="5" t="str">
        <f t="shared" si="17"/>
        <v xml:space="preserve"> 2G 3G 4G</v>
      </c>
    </row>
    <row r="178" spans="1:23" x14ac:dyDescent="0.25">
      <c r="A178">
        <v>2023</v>
      </c>
      <c r="B178">
        <v>3</v>
      </c>
      <c r="C178" t="s">
        <v>113</v>
      </c>
      <c r="D178">
        <v>68</v>
      </c>
      <c r="E178" t="s">
        <v>114</v>
      </c>
      <c r="F178">
        <v>68575</v>
      </c>
      <c r="G178" t="s">
        <v>92</v>
      </c>
      <c r="H178" t="str">
        <f>VLOOKUP($G178,Municipios!$F:$G,2,FALSE)</f>
        <v>PUERTO WILCHES</v>
      </c>
      <c r="I178" t="s">
        <v>115</v>
      </c>
      <c r="J178" t="s">
        <v>573</v>
      </c>
      <c r="K178">
        <v>68575024</v>
      </c>
      <c r="L178" t="s">
        <v>141</v>
      </c>
      <c r="M178" t="s">
        <v>117</v>
      </c>
      <c r="N178" t="s">
        <v>117</v>
      </c>
      <c r="O178" t="s">
        <v>117</v>
      </c>
      <c r="P178" t="s">
        <v>115</v>
      </c>
      <c r="Q178" t="s">
        <v>115</v>
      </c>
      <c r="R178" t="str">
        <f t="shared" si="12"/>
        <v xml:space="preserve"> 2G</v>
      </c>
      <c r="S178" t="str">
        <f t="shared" si="13"/>
        <v xml:space="preserve"> 3G</v>
      </c>
      <c r="T178" t="str">
        <f t="shared" si="14"/>
        <v xml:space="preserve"> 4G</v>
      </c>
      <c r="U178" t="str">
        <f t="shared" si="15"/>
        <v/>
      </c>
      <c r="V178" t="str">
        <f t="shared" si="16"/>
        <v/>
      </c>
      <c r="W178" s="5" t="str">
        <f t="shared" si="17"/>
        <v xml:space="preserve"> 2G 3G 4G</v>
      </c>
    </row>
    <row r="179" spans="1:23" x14ac:dyDescent="0.25">
      <c r="A179">
        <v>2023</v>
      </c>
      <c r="B179">
        <v>3</v>
      </c>
      <c r="C179" t="s">
        <v>120</v>
      </c>
      <c r="D179">
        <v>68</v>
      </c>
      <c r="E179" t="s">
        <v>114</v>
      </c>
      <c r="F179">
        <v>68081</v>
      </c>
      <c r="G179" t="s">
        <v>86</v>
      </c>
      <c r="H179" t="str">
        <f>VLOOKUP($G179,Municipios!$F:$G,2,FALSE)</f>
        <v>BARRANCABERMEJA</v>
      </c>
      <c r="I179" t="s">
        <v>117</v>
      </c>
      <c r="J179" t="s">
        <v>572</v>
      </c>
      <c r="K179">
        <v>68081000</v>
      </c>
      <c r="L179" t="s">
        <v>86</v>
      </c>
      <c r="M179" t="s">
        <v>115</v>
      </c>
      <c r="N179" t="s">
        <v>117</v>
      </c>
      <c r="O179" t="s">
        <v>117</v>
      </c>
      <c r="P179" t="s">
        <v>115</v>
      </c>
      <c r="Q179" t="s">
        <v>115</v>
      </c>
      <c r="R179" t="str">
        <f t="shared" si="12"/>
        <v/>
      </c>
      <c r="S179" t="str">
        <f t="shared" si="13"/>
        <v xml:space="preserve"> 3G</v>
      </c>
      <c r="T179" t="str">
        <f t="shared" si="14"/>
        <v xml:space="preserve"> 4G</v>
      </c>
      <c r="U179" t="str">
        <f t="shared" si="15"/>
        <v/>
      </c>
      <c r="V179" t="str">
        <f t="shared" si="16"/>
        <v/>
      </c>
      <c r="W179" s="5" t="str">
        <f t="shared" si="17"/>
        <v xml:space="preserve"> 3G 4G</v>
      </c>
    </row>
    <row r="180" spans="1:23" x14ac:dyDescent="0.25">
      <c r="A180">
        <v>2023</v>
      </c>
      <c r="B180">
        <v>3</v>
      </c>
      <c r="C180" t="s">
        <v>113</v>
      </c>
      <c r="D180">
        <v>68</v>
      </c>
      <c r="E180" t="s">
        <v>114</v>
      </c>
      <c r="F180">
        <v>68468</v>
      </c>
      <c r="G180" t="s">
        <v>53</v>
      </c>
      <c r="H180" t="str">
        <f>VLOOKUP($G180,Municipios!$F:$G,2,FALSE)</f>
        <v>MOLAGAVITA</v>
      </c>
      <c r="I180" t="s">
        <v>117</v>
      </c>
      <c r="J180" t="s">
        <v>572</v>
      </c>
      <c r="K180">
        <v>68468000</v>
      </c>
      <c r="L180" t="s">
        <v>53</v>
      </c>
      <c r="M180" t="s">
        <v>117</v>
      </c>
      <c r="N180" t="s">
        <v>117</v>
      </c>
      <c r="O180" t="s">
        <v>117</v>
      </c>
      <c r="P180" t="s">
        <v>115</v>
      </c>
      <c r="Q180" t="s">
        <v>115</v>
      </c>
      <c r="R180" t="str">
        <f t="shared" si="12"/>
        <v xml:space="preserve"> 2G</v>
      </c>
      <c r="S180" t="str">
        <f t="shared" si="13"/>
        <v xml:space="preserve"> 3G</v>
      </c>
      <c r="T180" t="str">
        <f t="shared" si="14"/>
        <v xml:space="preserve"> 4G</v>
      </c>
      <c r="U180" t="str">
        <f t="shared" si="15"/>
        <v/>
      </c>
      <c r="V180" t="str">
        <f t="shared" si="16"/>
        <v/>
      </c>
      <c r="W180" s="5" t="str">
        <f t="shared" si="17"/>
        <v xml:space="preserve"> 2G 3G 4G</v>
      </c>
    </row>
    <row r="181" spans="1:23" x14ac:dyDescent="0.25">
      <c r="A181">
        <v>2023</v>
      </c>
      <c r="B181">
        <v>3</v>
      </c>
      <c r="C181" t="s">
        <v>113</v>
      </c>
      <c r="D181">
        <v>68</v>
      </c>
      <c r="E181" t="s">
        <v>114</v>
      </c>
      <c r="F181">
        <v>68377</v>
      </c>
      <c r="G181" t="s">
        <v>43</v>
      </c>
      <c r="H181" t="str">
        <f>VLOOKUP($G181,Municipios!$F:$G,2,FALSE)</f>
        <v>LA BELLEZA</v>
      </c>
      <c r="I181" t="s">
        <v>115</v>
      </c>
      <c r="J181" t="s">
        <v>573</v>
      </c>
      <c r="K181">
        <v>68377003</v>
      </c>
      <c r="L181" t="s">
        <v>258</v>
      </c>
      <c r="M181" t="s">
        <v>117</v>
      </c>
      <c r="N181" t="s">
        <v>117</v>
      </c>
      <c r="O181" t="s">
        <v>115</v>
      </c>
      <c r="P181" t="s">
        <v>115</v>
      </c>
      <c r="Q181" t="s">
        <v>115</v>
      </c>
      <c r="R181" t="str">
        <f t="shared" si="12"/>
        <v xml:space="preserve"> 2G</v>
      </c>
      <c r="S181" t="str">
        <f t="shared" si="13"/>
        <v xml:space="preserve"> 3G</v>
      </c>
      <c r="T181" t="str">
        <f t="shared" si="14"/>
        <v/>
      </c>
      <c r="U181" t="str">
        <f t="shared" si="15"/>
        <v/>
      </c>
      <c r="V181" t="str">
        <f t="shared" si="16"/>
        <v/>
      </c>
      <c r="W181" s="5" t="str">
        <f t="shared" si="17"/>
        <v xml:space="preserve"> 2G 3G</v>
      </c>
    </row>
    <row r="182" spans="1:23" x14ac:dyDescent="0.25">
      <c r="A182">
        <v>2023</v>
      </c>
      <c r="B182">
        <v>3</v>
      </c>
      <c r="C182" t="s">
        <v>129</v>
      </c>
      <c r="D182">
        <v>68</v>
      </c>
      <c r="E182" t="s">
        <v>114</v>
      </c>
      <c r="F182">
        <v>68322</v>
      </c>
      <c r="G182" t="s">
        <v>176</v>
      </c>
      <c r="H182" t="str">
        <f>VLOOKUP($G182,Municipios!$F:$G,2,FALSE)</f>
        <v>GUAPOTA</v>
      </c>
      <c r="I182" t="s">
        <v>117</v>
      </c>
      <c r="J182" t="s">
        <v>572</v>
      </c>
      <c r="K182">
        <v>68322000</v>
      </c>
      <c r="L182" t="s">
        <v>176</v>
      </c>
      <c r="M182" t="s">
        <v>117</v>
      </c>
      <c r="N182" t="s">
        <v>117</v>
      </c>
      <c r="O182" t="s">
        <v>115</v>
      </c>
      <c r="P182" t="s">
        <v>115</v>
      </c>
      <c r="Q182" t="s">
        <v>115</v>
      </c>
      <c r="R182" t="str">
        <f t="shared" si="12"/>
        <v xml:space="preserve"> 2G</v>
      </c>
      <c r="S182" t="str">
        <f t="shared" si="13"/>
        <v xml:space="preserve"> 3G</v>
      </c>
      <c r="T182" t="str">
        <f t="shared" si="14"/>
        <v/>
      </c>
      <c r="U182" t="str">
        <f t="shared" si="15"/>
        <v/>
      </c>
      <c r="V182" t="str">
        <f t="shared" si="16"/>
        <v/>
      </c>
      <c r="W182" s="5" t="str">
        <f t="shared" si="17"/>
        <v xml:space="preserve"> 2G 3G</v>
      </c>
    </row>
    <row r="183" spans="1:23" x14ac:dyDescent="0.25">
      <c r="A183">
        <v>2023</v>
      </c>
      <c r="B183">
        <v>3</v>
      </c>
      <c r="C183" t="s">
        <v>113</v>
      </c>
      <c r="D183">
        <v>68</v>
      </c>
      <c r="E183" t="s">
        <v>114</v>
      </c>
      <c r="F183">
        <v>68276</v>
      </c>
      <c r="G183" t="s">
        <v>31</v>
      </c>
      <c r="H183" t="str">
        <f>VLOOKUP($G183,Municipios!$F:$G,2,FALSE)</f>
        <v>FLORIDABLANCA</v>
      </c>
      <c r="I183" t="s">
        <v>115</v>
      </c>
      <c r="J183" t="s">
        <v>573</v>
      </c>
      <c r="K183">
        <v>68276022</v>
      </c>
      <c r="L183" t="s">
        <v>243</v>
      </c>
      <c r="M183" t="s">
        <v>117</v>
      </c>
      <c r="N183" t="s">
        <v>117</v>
      </c>
      <c r="O183" t="s">
        <v>117</v>
      </c>
      <c r="P183" t="s">
        <v>115</v>
      </c>
      <c r="Q183" t="s">
        <v>115</v>
      </c>
      <c r="R183" t="str">
        <f t="shared" si="12"/>
        <v xml:space="preserve"> 2G</v>
      </c>
      <c r="S183" t="str">
        <f t="shared" si="13"/>
        <v xml:space="preserve"> 3G</v>
      </c>
      <c r="T183" t="str">
        <f t="shared" si="14"/>
        <v xml:space="preserve"> 4G</v>
      </c>
      <c r="U183" t="str">
        <f t="shared" si="15"/>
        <v/>
      </c>
      <c r="V183" t="str">
        <f t="shared" si="16"/>
        <v/>
      </c>
      <c r="W183" s="5" t="str">
        <f t="shared" si="17"/>
        <v xml:space="preserve"> 2G 3G 4G</v>
      </c>
    </row>
    <row r="184" spans="1:23" x14ac:dyDescent="0.25">
      <c r="A184">
        <v>2023</v>
      </c>
      <c r="B184">
        <v>3</v>
      </c>
      <c r="C184" t="s">
        <v>113</v>
      </c>
      <c r="D184">
        <v>68</v>
      </c>
      <c r="E184" t="s">
        <v>114</v>
      </c>
      <c r="F184">
        <v>68502</v>
      </c>
      <c r="G184" t="s">
        <v>56</v>
      </c>
      <c r="H184" t="str">
        <f>VLOOKUP($G184,Municipios!$F:$G,2,FALSE)</f>
        <v>ONZAGA</v>
      </c>
      <c r="I184" t="s">
        <v>117</v>
      </c>
      <c r="J184" t="s">
        <v>572</v>
      </c>
      <c r="K184">
        <v>68502000</v>
      </c>
      <c r="L184" t="s">
        <v>56</v>
      </c>
      <c r="M184" t="s">
        <v>117</v>
      </c>
      <c r="N184" t="s">
        <v>117</v>
      </c>
      <c r="O184" t="s">
        <v>117</v>
      </c>
      <c r="P184" t="s">
        <v>115</v>
      </c>
      <c r="Q184" t="s">
        <v>115</v>
      </c>
      <c r="R184" t="str">
        <f t="shared" si="12"/>
        <v xml:space="preserve"> 2G</v>
      </c>
      <c r="S184" t="str">
        <f t="shared" si="13"/>
        <v xml:space="preserve"> 3G</v>
      </c>
      <c r="T184" t="str">
        <f t="shared" si="14"/>
        <v xml:space="preserve"> 4G</v>
      </c>
      <c r="U184" t="str">
        <f t="shared" si="15"/>
        <v/>
      </c>
      <c r="V184" t="str">
        <f t="shared" si="16"/>
        <v/>
      </c>
      <c r="W184" s="5" t="str">
        <f t="shared" si="17"/>
        <v xml:space="preserve"> 2G 3G 4G</v>
      </c>
    </row>
    <row r="185" spans="1:23" x14ac:dyDescent="0.25">
      <c r="A185">
        <v>2023</v>
      </c>
      <c r="B185">
        <v>3</v>
      </c>
      <c r="C185" t="s">
        <v>113</v>
      </c>
      <c r="D185">
        <v>68</v>
      </c>
      <c r="E185" t="s">
        <v>114</v>
      </c>
      <c r="F185">
        <v>68855</v>
      </c>
      <c r="G185" t="s">
        <v>182</v>
      </c>
      <c r="H185" t="str">
        <f>VLOOKUP($G185,Municipios!$F:$G,2,FALSE)</f>
        <v>VALLE DE SAN JOSE</v>
      </c>
      <c r="I185" t="s">
        <v>117</v>
      </c>
      <c r="J185" t="s">
        <v>572</v>
      </c>
      <c r="K185">
        <v>68855000</v>
      </c>
      <c r="L185" t="s">
        <v>182</v>
      </c>
      <c r="M185" t="s">
        <v>117</v>
      </c>
      <c r="N185" t="s">
        <v>117</v>
      </c>
      <c r="O185" t="s">
        <v>117</v>
      </c>
      <c r="P185" t="s">
        <v>115</v>
      </c>
      <c r="Q185" t="s">
        <v>115</v>
      </c>
      <c r="R185" t="str">
        <f t="shared" si="12"/>
        <v xml:space="preserve"> 2G</v>
      </c>
      <c r="S185" t="str">
        <f t="shared" si="13"/>
        <v xml:space="preserve"> 3G</v>
      </c>
      <c r="T185" t="str">
        <f t="shared" si="14"/>
        <v xml:space="preserve"> 4G</v>
      </c>
      <c r="U185" t="str">
        <f t="shared" si="15"/>
        <v/>
      </c>
      <c r="V185" t="str">
        <f t="shared" si="16"/>
        <v/>
      </c>
      <c r="W185" s="5" t="str">
        <f t="shared" si="17"/>
        <v xml:space="preserve"> 2G 3G 4G</v>
      </c>
    </row>
    <row r="186" spans="1:23" x14ac:dyDescent="0.25">
      <c r="A186">
        <v>2023</v>
      </c>
      <c r="B186">
        <v>3</v>
      </c>
      <c r="C186" t="s">
        <v>120</v>
      </c>
      <c r="D186">
        <v>68</v>
      </c>
      <c r="E186" t="s">
        <v>114</v>
      </c>
      <c r="F186">
        <v>68217</v>
      </c>
      <c r="G186" t="s">
        <v>24</v>
      </c>
      <c r="H186" t="str">
        <f>VLOOKUP($G186,Municipios!$F:$G,2,FALSE)</f>
        <v>COROMORO</v>
      </c>
      <c r="I186" t="s">
        <v>117</v>
      </c>
      <c r="J186" t="s">
        <v>572</v>
      </c>
      <c r="K186">
        <v>68217000</v>
      </c>
      <c r="L186" t="s">
        <v>24</v>
      </c>
      <c r="M186" t="s">
        <v>115</v>
      </c>
      <c r="N186" t="s">
        <v>117</v>
      </c>
      <c r="O186" t="s">
        <v>115</v>
      </c>
      <c r="P186" t="s">
        <v>115</v>
      </c>
      <c r="Q186" t="s">
        <v>115</v>
      </c>
      <c r="R186" t="str">
        <f t="shared" si="12"/>
        <v/>
      </c>
      <c r="S186" t="str">
        <f t="shared" si="13"/>
        <v xml:space="preserve"> 3G</v>
      </c>
      <c r="T186" t="str">
        <f t="shared" si="14"/>
        <v/>
      </c>
      <c r="U186" t="str">
        <f t="shared" si="15"/>
        <v/>
      </c>
      <c r="V186" t="str">
        <f t="shared" si="16"/>
        <v/>
      </c>
      <c r="W186" s="5" t="str">
        <f t="shared" si="17"/>
        <v xml:space="preserve"> 3G</v>
      </c>
    </row>
    <row r="187" spans="1:23" x14ac:dyDescent="0.25">
      <c r="A187">
        <v>2023</v>
      </c>
      <c r="B187">
        <v>3</v>
      </c>
      <c r="C187" t="s">
        <v>113</v>
      </c>
      <c r="D187">
        <v>68</v>
      </c>
      <c r="E187" t="s">
        <v>114</v>
      </c>
      <c r="F187">
        <v>68344</v>
      </c>
      <c r="G187" t="s">
        <v>40</v>
      </c>
      <c r="H187" t="str">
        <f>VLOOKUP($G187,Municipios!$F:$G,2,FALSE)</f>
        <v>HATO</v>
      </c>
      <c r="I187" t="s">
        <v>117</v>
      </c>
      <c r="J187" t="s">
        <v>572</v>
      </c>
      <c r="K187">
        <v>68344000</v>
      </c>
      <c r="L187" t="s">
        <v>40</v>
      </c>
      <c r="M187" t="s">
        <v>117</v>
      </c>
      <c r="N187" t="s">
        <v>117</v>
      </c>
      <c r="O187" t="s">
        <v>117</v>
      </c>
      <c r="P187" t="s">
        <v>115</v>
      </c>
      <c r="Q187" t="s">
        <v>115</v>
      </c>
      <c r="R187" t="str">
        <f t="shared" si="12"/>
        <v xml:space="preserve"> 2G</v>
      </c>
      <c r="S187" t="str">
        <f t="shared" si="13"/>
        <v xml:space="preserve"> 3G</v>
      </c>
      <c r="T187" t="str">
        <f t="shared" si="14"/>
        <v xml:space="preserve"> 4G</v>
      </c>
      <c r="U187" t="str">
        <f t="shared" si="15"/>
        <v/>
      </c>
      <c r="V187" t="str">
        <f t="shared" si="16"/>
        <v/>
      </c>
      <c r="W187" s="5" t="str">
        <f t="shared" si="17"/>
        <v xml:space="preserve"> 2G 3G 4G</v>
      </c>
    </row>
    <row r="188" spans="1:23" x14ac:dyDescent="0.25">
      <c r="A188">
        <v>2023</v>
      </c>
      <c r="B188">
        <v>3</v>
      </c>
      <c r="C188" t="s">
        <v>125</v>
      </c>
      <c r="D188">
        <v>68</v>
      </c>
      <c r="E188" t="s">
        <v>114</v>
      </c>
      <c r="F188">
        <v>68895</v>
      </c>
      <c r="G188" t="s">
        <v>85</v>
      </c>
      <c r="H188" t="str">
        <f>VLOOKUP($G188,Municipios!$F:$G,2,FALSE)</f>
        <v>ZAPATOCA</v>
      </c>
      <c r="I188" t="s">
        <v>115</v>
      </c>
      <c r="J188" t="s">
        <v>573</v>
      </c>
      <c r="K188">
        <v>68895001</v>
      </c>
      <c r="L188" t="s">
        <v>226</v>
      </c>
      <c r="M188" t="s">
        <v>117</v>
      </c>
      <c r="N188" t="s">
        <v>117</v>
      </c>
      <c r="O188" t="s">
        <v>115</v>
      </c>
      <c r="P188" t="s">
        <v>115</v>
      </c>
      <c r="Q188" t="s">
        <v>115</v>
      </c>
      <c r="R188" t="str">
        <f t="shared" si="12"/>
        <v xml:space="preserve"> 2G</v>
      </c>
      <c r="S188" t="str">
        <f t="shared" si="13"/>
        <v xml:space="preserve"> 3G</v>
      </c>
      <c r="T188" t="str">
        <f t="shared" si="14"/>
        <v/>
      </c>
      <c r="U188" t="str">
        <f t="shared" si="15"/>
        <v/>
      </c>
      <c r="V188" t="str">
        <f t="shared" si="16"/>
        <v/>
      </c>
      <c r="W188" s="5" t="str">
        <f t="shared" si="17"/>
        <v xml:space="preserve"> 2G 3G</v>
      </c>
    </row>
    <row r="189" spans="1:23" x14ac:dyDescent="0.25">
      <c r="A189">
        <v>2023</v>
      </c>
      <c r="B189">
        <v>3</v>
      </c>
      <c r="C189" t="s">
        <v>113</v>
      </c>
      <c r="D189">
        <v>68</v>
      </c>
      <c r="E189" t="s">
        <v>114</v>
      </c>
      <c r="F189">
        <v>68867</v>
      </c>
      <c r="G189" t="s">
        <v>83</v>
      </c>
      <c r="H189" t="str">
        <f>VLOOKUP($G189,Municipios!$F:$G,2,FALSE)</f>
        <v>VETAS</v>
      </c>
      <c r="I189" t="s">
        <v>117</v>
      </c>
      <c r="J189" t="s">
        <v>572</v>
      </c>
      <c r="K189">
        <v>68867000</v>
      </c>
      <c r="L189" t="s">
        <v>83</v>
      </c>
      <c r="M189" t="s">
        <v>117</v>
      </c>
      <c r="N189" t="s">
        <v>117</v>
      </c>
      <c r="O189" t="s">
        <v>117</v>
      </c>
      <c r="P189" t="s">
        <v>115</v>
      </c>
      <c r="Q189" t="s">
        <v>115</v>
      </c>
      <c r="R189" t="str">
        <f t="shared" si="12"/>
        <v xml:space="preserve"> 2G</v>
      </c>
      <c r="S189" t="str">
        <f t="shared" si="13"/>
        <v xml:space="preserve"> 3G</v>
      </c>
      <c r="T189" t="str">
        <f t="shared" si="14"/>
        <v xml:space="preserve"> 4G</v>
      </c>
      <c r="U189" t="str">
        <f t="shared" si="15"/>
        <v/>
      </c>
      <c r="V189" t="str">
        <f t="shared" si="16"/>
        <v/>
      </c>
      <c r="W189" s="5" t="str">
        <f t="shared" si="17"/>
        <v xml:space="preserve"> 2G 3G 4G</v>
      </c>
    </row>
    <row r="190" spans="1:23" x14ac:dyDescent="0.25">
      <c r="A190">
        <v>2023</v>
      </c>
      <c r="B190">
        <v>3</v>
      </c>
      <c r="C190" t="s">
        <v>113</v>
      </c>
      <c r="D190">
        <v>68</v>
      </c>
      <c r="E190" t="s">
        <v>114</v>
      </c>
      <c r="F190">
        <v>68575</v>
      </c>
      <c r="G190" t="s">
        <v>92</v>
      </c>
      <c r="H190" t="str">
        <f>VLOOKUP($G190,Municipios!$F:$G,2,FALSE)</f>
        <v>PUERTO WILCHES</v>
      </c>
      <c r="I190" t="s">
        <v>115</v>
      </c>
      <c r="J190" t="s">
        <v>573</v>
      </c>
      <c r="K190">
        <v>68575018</v>
      </c>
      <c r="L190" t="s">
        <v>316</v>
      </c>
      <c r="M190" t="s">
        <v>115</v>
      </c>
      <c r="N190" t="s">
        <v>117</v>
      </c>
      <c r="O190" t="s">
        <v>115</v>
      </c>
      <c r="P190" t="s">
        <v>115</v>
      </c>
      <c r="Q190" t="s">
        <v>115</v>
      </c>
      <c r="R190" t="str">
        <f t="shared" si="12"/>
        <v/>
      </c>
      <c r="S190" t="str">
        <f t="shared" si="13"/>
        <v xml:space="preserve"> 3G</v>
      </c>
      <c r="T190" t="str">
        <f t="shared" si="14"/>
        <v/>
      </c>
      <c r="U190" t="str">
        <f t="shared" si="15"/>
        <v/>
      </c>
      <c r="V190" t="str">
        <f t="shared" si="16"/>
        <v/>
      </c>
      <c r="W190" s="5" t="str">
        <f t="shared" si="17"/>
        <v xml:space="preserve"> 3G</v>
      </c>
    </row>
    <row r="191" spans="1:23" x14ac:dyDescent="0.25">
      <c r="A191">
        <v>2023</v>
      </c>
      <c r="B191">
        <v>3</v>
      </c>
      <c r="C191" t="s">
        <v>113</v>
      </c>
      <c r="D191">
        <v>68</v>
      </c>
      <c r="E191" t="s">
        <v>114</v>
      </c>
      <c r="F191">
        <v>68250</v>
      </c>
      <c r="G191" t="s">
        <v>163</v>
      </c>
      <c r="H191" t="str">
        <f>VLOOKUP($G191,Municipios!$F:$G,2,FALSE)</f>
        <v>EL PEÑON</v>
      </c>
      <c r="I191" t="s">
        <v>115</v>
      </c>
      <c r="J191" t="s">
        <v>573</v>
      </c>
      <c r="K191">
        <v>68250003</v>
      </c>
      <c r="L191" t="s">
        <v>257</v>
      </c>
      <c r="M191" t="s">
        <v>117</v>
      </c>
      <c r="N191" t="s">
        <v>115</v>
      </c>
      <c r="O191" t="s">
        <v>117</v>
      </c>
      <c r="P191" t="s">
        <v>115</v>
      </c>
      <c r="Q191" t="s">
        <v>115</v>
      </c>
      <c r="R191" t="str">
        <f t="shared" si="12"/>
        <v xml:space="preserve"> 2G</v>
      </c>
      <c r="S191" t="str">
        <f t="shared" si="13"/>
        <v/>
      </c>
      <c r="T191" t="str">
        <f t="shared" si="14"/>
        <v xml:space="preserve"> 4G</v>
      </c>
      <c r="U191" t="str">
        <f t="shared" si="15"/>
        <v/>
      </c>
      <c r="V191" t="str">
        <f t="shared" si="16"/>
        <v/>
      </c>
      <c r="W191" s="5" t="str">
        <f t="shared" si="17"/>
        <v xml:space="preserve"> 2G 4G</v>
      </c>
    </row>
    <row r="192" spans="1:23" x14ac:dyDescent="0.25">
      <c r="A192">
        <v>2023</v>
      </c>
      <c r="B192">
        <v>3</v>
      </c>
      <c r="C192" t="s">
        <v>113</v>
      </c>
      <c r="D192">
        <v>68</v>
      </c>
      <c r="E192" t="s">
        <v>114</v>
      </c>
      <c r="F192">
        <v>68211</v>
      </c>
      <c r="G192" t="s">
        <v>263</v>
      </c>
      <c r="H192" t="str">
        <f>VLOOKUP($G192,Municipios!$F:$G,2,FALSE)</f>
        <v>CONTRATACION</v>
      </c>
      <c r="I192" t="s">
        <v>117</v>
      </c>
      <c r="J192" t="s">
        <v>572</v>
      </c>
      <c r="K192">
        <v>68211000</v>
      </c>
      <c r="L192" t="s">
        <v>263</v>
      </c>
      <c r="M192" t="s">
        <v>117</v>
      </c>
      <c r="N192" t="s">
        <v>117</v>
      </c>
      <c r="O192" t="s">
        <v>117</v>
      </c>
      <c r="P192" t="s">
        <v>115</v>
      </c>
      <c r="Q192" t="s">
        <v>115</v>
      </c>
      <c r="R192" t="str">
        <f t="shared" si="12"/>
        <v xml:space="preserve"> 2G</v>
      </c>
      <c r="S192" t="str">
        <f t="shared" si="13"/>
        <v xml:space="preserve"> 3G</v>
      </c>
      <c r="T192" t="str">
        <f t="shared" si="14"/>
        <v xml:space="preserve"> 4G</v>
      </c>
      <c r="U192" t="str">
        <f t="shared" si="15"/>
        <v/>
      </c>
      <c r="V192" t="str">
        <f t="shared" si="16"/>
        <v/>
      </c>
      <c r="W192" s="5" t="str">
        <f t="shared" si="17"/>
        <v xml:space="preserve"> 2G 3G 4G</v>
      </c>
    </row>
    <row r="193" spans="1:23" x14ac:dyDescent="0.25">
      <c r="A193">
        <v>2023</v>
      </c>
      <c r="B193">
        <v>3</v>
      </c>
      <c r="C193" t="s">
        <v>129</v>
      </c>
      <c r="D193">
        <v>68</v>
      </c>
      <c r="E193" t="s">
        <v>114</v>
      </c>
      <c r="F193">
        <v>68573</v>
      </c>
      <c r="G193" t="s">
        <v>91</v>
      </c>
      <c r="H193" t="str">
        <f>VLOOKUP($G193,Municipios!$F:$G,2,FALSE)</f>
        <v>PUERTO PARRA</v>
      </c>
      <c r="I193" t="s">
        <v>117</v>
      </c>
      <c r="J193" t="s">
        <v>572</v>
      </c>
      <c r="K193">
        <v>68573000</v>
      </c>
      <c r="L193" t="s">
        <v>91</v>
      </c>
      <c r="M193" t="s">
        <v>117</v>
      </c>
      <c r="N193" t="s">
        <v>117</v>
      </c>
      <c r="O193" t="s">
        <v>117</v>
      </c>
      <c r="P193" t="s">
        <v>115</v>
      </c>
      <c r="Q193" t="s">
        <v>115</v>
      </c>
      <c r="R193" t="str">
        <f t="shared" si="12"/>
        <v xml:space="preserve"> 2G</v>
      </c>
      <c r="S193" t="str">
        <f t="shared" si="13"/>
        <v xml:space="preserve"> 3G</v>
      </c>
      <c r="T193" t="str">
        <f t="shared" si="14"/>
        <v xml:space="preserve"> 4G</v>
      </c>
      <c r="U193" t="str">
        <f t="shared" si="15"/>
        <v/>
      </c>
      <c r="V193" t="str">
        <f t="shared" si="16"/>
        <v/>
      </c>
      <c r="W193" s="5" t="str">
        <f t="shared" si="17"/>
        <v xml:space="preserve"> 2G 3G 4G</v>
      </c>
    </row>
    <row r="194" spans="1:23" x14ac:dyDescent="0.25">
      <c r="A194">
        <v>2023</v>
      </c>
      <c r="B194">
        <v>3</v>
      </c>
      <c r="C194" t="s">
        <v>113</v>
      </c>
      <c r="D194">
        <v>68</v>
      </c>
      <c r="E194" t="s">
        <v>114</v>
      </c>
      <c r="F194">
        <v>68682</v>
      </c>
      <c r="G194" t="s">
        <v>161</v>
      </c>
      <c r="H194" t="str">
        <f>VLOOKUP($G194,Municipios!$F:$G,2,FALSE)</f>
        <v>SAN JOAQUIN</v>
      </c>
      <c r="I194" t="s">
        <v>115</v>
      </c>
      <c r="J194" t="s">
        <v>573</v>
      </c>
      <c r="K194">
        <v>68682001</v>
      </c>
      <c r="L194" t="s">
        <v>318</v>
      </c>
      <c r="M194" t="s">
        <v>117</v>
      </c>
      <c r="N194" t="s">
        <v>115</v>
      </c>
      <c r="O194" t="s">
        <v>115</v>
      </c>
      <c r="P194" t="s">
        <v>115</v>
      </c>
      <c r="Q194" t="s">
        <v>115</v>
      </c>
      <c r="R194" t="str">
        <f t="shared" si="12"/>
        <v xml:space="preserve"> 2G</v>
      </c>
      <c r="S194" t="str">
        <f t="shared" si="13"/>
        <v/>
      </c>
      <c r="T194" t="str">
        <f t="shared" si="14"/>
        <v/>
      </c>
      <c r="U194" t="str">
        <f t="shared" si="15"/>
        <v/>
      </c>
      <c r="V194" t="str">
        <f t="shared" si="16"/>
        <v/>
      </c>
      <c r="W194" s="5" t="str">
        <f t="shared" si="17"/>
        <v xml:space="preserve"> 2G</v>
      </c>
    </row>
    <row r="195" spans="1:23" x14ac:dyDescent="0.25">
      <c r="A195">
        <v>2023</v>
      </c>
      <c r="B195">
        <v>3</v>
      </c>
      <c r="C195" t="s">
        <v>113</v>
      </c>
      <c r="D195">
        <v>68</v>
      </c>
      <c r="E195" t="s">
        <v>114</v>
      </c>
      <c r="F195">
        <v>68320</v>
      </c>
      <c r="G195" t="s">
        <v>36</v>
      </c>
      <c r="H195" t="str">
        <f>VLOOKUP($G195,Municipios!$F:$G,2,FALSE)</f>
        <v>GUADALUPE</v>
      </c>
      <c r="I195" t="s">
        <v>115</v>
      </c>
      <c r="J195" t="s">
        <v>573</v>
      </c>
      <c r="K195">
        <v>68320005</v>
      </c>
      <c r="L195" t="s">
        <v>319</v>
      </c>
      <c r="M195" t="s">
        <v>117</v>
      </c>
      <c r="N195" t="s">
        <v>117</v>
      </c>
      <c r="O195" t="s">
        <v>115</v>
      </c>
      <c r="P195" t="s">
        <v>115</v>
      </c>
      <c r="Q195" t="s">
        <v>115</v>
      </c>
      <c r="R195" t="str">
        <f t="shared" si="12"/>
        <v xml:space="preserve"> 2G</v>
      </c>
      <c r="S195" t="str">
        <f t="shared" si="13"/>
        <v xml:space="preserve"> 3G</v>
      </c>
      <c r="T195" t="str">
        <f t="shared" si="14"/>
        <v/>
      </c>
      <c r="U195" t="str">
        <f t="shared" si="15"/>
        <v/>
      </c>
      <c r="V195" t="str">
        <f t="shared" si="16"/>
        <v/>
      </c>
      <c r="W195" s="5" t="str">
        <f t="shared" si="17"/>
        <v xml:space="preserve"> 2G 3G</v>
      </c>
    </row>
    <row r="196" spans="1:23" x14ac:dyDescent="0.25">
      <c r="A196">
        <v>2023</v>
      </c>
      <c r="B196">
        <v>3</v>
      </c>
      <c r="C196" t="s">
        <v>113</v>
      </c>
      <c r="D196">
        <v>68</v>
      </c>
      <c r="E196" t="s">
        <v>114</v>
      </c>
      <c r="F196">
        <v>68132</v>
      </c>
      <c r="G196" t="s">
        <v>12</v>
      </c>
      <c r="H196" t="str">
        <f>VLOOKUP($G196,Municipios!$F:$G,2,FALSE)</f>
        <v>CALIFORNIA</v>
      </c>
      <c r="I196" t="s">
        <v>117</v>
      </c>
      <c r="J196" t="s">
        <v>572</v>
      </c>
      <c r="K196">
        <v>68132000</v>
      </c>
      <c r="L196" t="s">
        <v>12</v>
      </c>
      <c r="M196" t="s">
        <v>117</v>
      </c>
      <c r="N196" t="s">
        <v>117</v>
      </c>
      <c r="O196" t="s">
        <v>117</v>
      </c>
      <c r="P196" t="s">
        <v>115</v>
      </c>
      <c r="Q196" t="s">
        <v>115</v>
      </c>
      <c r="R196" t="str">
        <f t="shared" ref="R196:R259" si="18">IF(M196="S"," 2G","")</f>
        <v xml:space="preserve"> 2G</v>
      </c>
      <c r="S196" t="str">
        <f t="shared" ref="S196:S259" si="19">IF(N196="S"," 3G","")</f>
        <v xml:space="preserve"> 3G</v>
      </c>
      <c r="T196" t="str">
        <f t="shared" ref="T196:T259" si="20">IF(O196="S"," 4G","")</f>
        <v xml:space="preserve"> 4G</v>
      </c>
      <c r="U196" t="str">
        <f t="shared" ref="U196:U259" si="21">IF(P196="S"," LTE","")</f>
        <v/>
      </c>
      <c r="V196" t="str">
        <f t="shared" ref="V196:V259" si="22">IF(Q196="S"," 5G","")</f>
        <v/>
      </c>
      <c r="W196" s="5" t="str">
        <f t="shared" ref="W196:W259" si="23">_xlfn.CONCAT(R196:V196)</f>
        <v xml:space="preserve"> 2G 3G 4G</v>
      </c>
    </row>
    <row r="197" spans="1:23" x14ac:dyDescent="0.25">
      <c r="A197">
        <v>2023</v>
      </c>
      <c r="B197">
        <v>3</v>
      </c>
      <c r="C197" t="s">
        <v>125</v>
      </c>
      <c r="D197">
        <v>68</v>
      </c>
      <c r="E197" t="s">
        <v>114</v>
      </c>
      <c r="F197">
        <v>68160</v>
      </c>
      <c r="G197" t="s">
        <v>135</v>
      </c>
      <c r="H197" t="str">
        <f>VLOOKUP($G197,Municipios!$F:$G,2,FALSE)</f>
        <v>CEPITA</v>
      </c>
      <c r="I197" t="s">
        <v>117</v>
      </c>
      <c r="J197" t="s">
        <v>572</v>
      </c>
      <c r="K197">
        <v>68160000</v>
      </c>
      <c r="L197" t="s">
        <v>135</v>
      </c>
      <c r="M197" t="s">
        <v>115</v>
      </c>
      <c r="N197" t="s">
        <v>115</v>
      </c>
      <c r="O197" t="s">
        <v>117</v>
      </c>
      <c r="P197" t="s">
        <v>115</v>
      </c>
      <c r="Q197" t="s">
        <v>115</v>
      </c>
      <c r="R197" t="str">
        <f t="shared" si="18"/>
        <v/>
      </c>
      <c r="S197" t="str">
        <f t="shared" si="19"/>
        <v/>
      </c>
      <c r="T197" t="str">
        <f t="shared" si="20"/>
        <v xml:space="preserve"> 4G</v>
      </c>
      <c r="U197" t="str">
        <f t="shared" si="21"/>
        <v/>
      </c>
      <c r="V197" t="str">
        <f t="shared" si="22"/>
        <v/>
      </c>
      <c r="W197" s="5" t="str">
        <f t="shared" si="23"/>
        <v xml:space="preserve"> 4G</v>
      </c>
    </row>
    <row r="198" spans="1:23" x14ac:dyDescent="0.25">
      <c r="A198">
        <v>2023</v>
      </c>
      <c r="B198">
        <v>3</v>
      </c>
      <c r="C198" t="s">
        <v>120</v>
      </c>
      <c r="D198">
        <v>68</v>
      </c>
      <c r="E198" t="s">
        <v>114</v>
      </c>
      <c r="F198">
        <v>68432</v>
      </c>
      <c r="G198" t="s">
        <v>283</v>
      </c>
      <c r="H198" t="str">
        <f>VLOOKUP($G198,Municipios!$F:$G,2,FALSE)</f>
        <v>MALAGA</v>
      </c>
      <c r="I198" t="s">
        <v>117</v>
      </c>
      <c r="J198" t="s">
        <v>572</v>
      </c>
      <c r="K198">
        <v>68432000</v>
      </c>
      <c r="L198" t="s">
        <v>283</v>
      </c>
      <c r="M198" t="s">
        <v>115</v>
      </c>
      <c r="N198" t="s">
        <v>117</v>
      </c>
      <c r="O198" t="s">
        <v>117</v>
      </c>
      <c r="P198" t="s">
        <v>115</v>
      </c>
      <c r="Q198" t="s">
        <v>115</v>
      </c>
      <c r="R198" t="str">
        <f t="shared" si="18"/>
        <v/>
      </c>
      <c r="S198" t="str">
        <f t="shared" si="19"/>
        <v xml:space="preserve"> 3G</v>
      </c>
      <c r="T198" t="str">
        <f t="shared" si="20"/>
        <v xml:space="preserve"> 4G</v>
      </c>
      <c r="U198" t="str">
        <f t="shared" si="21"/>
        <v/>
      </c>
      <c r="V198" t="str">
        <f t="shared" si="22"/>
        <v/>
      </c>
      <c r="W198" s="5" t="str">
        <f t="shared" si="23"/>
        <v xml:space="preserve"> 3G 4G</v>
      </c>
    </row>
    <row r="199" spans="1:23" x14ac:dyDescent="0.25">
      <c r="A199">
        <v>2023</v>
      </c>
      <c r="B199">
        <v>3</v>
      </c>
      <c r="C199" t="s">
        <v>129</v>
      </c>
      <c r="D199">
        <v>68</v>
      </c>
      <c r="E199" t="s">
        <v>114</v>
      </c>
      <c r="F199">
        <v>68406</v>
      </c>
      <c r="G199" t="s">
        <v>47</v>
      </c>
      <c r="H199" t="str">
        <f>VLOOKUP($G199,Municipios!$F:$G,2,FALSE)</f>
        <v>LEBRIJA</v>
      </c>
      <c r="I199" t="s">
        <v>117</v>
      </c>
      <c r="J199" t="s">
        <v>572</v>
      </c>
      <c r="K199">
        <v>68406000</v>
      </c>
      <c r="L199" t="s">
        <v>47</v>
      </c>
      <c r="M199" t="s">
        <v>115</v>
      </c>
      <c r="N199" t="s">
        <v>117</v>
      </c>
      <c r="O199" t="s">
        <v>117</v>
      </c>
      <c r="P199" t="s">
        <v>115</v>
      </c>
      <c r="Q199" t="s">
        <v>115</v>
      </c>
      <c r="R199" t="str">
        <f t="shared" si="18"/>
        <v/>
      </c>
      <c r="S199" t="str">
        <f t="shared" si="19"/>
        <v xml:space="preserve"> 3G</v>
      </c>
      <c r="T199" t="str">
        <f t="shared" si="20"/>
        <v xml:space="preserve"> 4G</v>
      </c>
      <c r="U199" t="str">
        <f t="shared" si="21"/>
        <v/>
      </c>
      <c r="V199" t="str">
        <f t="shared" si="22"/>
        <v/>
      </c>
      <c r="W199" s="5" t="str">
        <f t="shared" si="23"/>
        <v xml:space="preserve"> 3G 4G</v>
      </c>
    </row>
    <row r="200" spans="1:23" x14ac:dyDescent="0.25">
      <c r="A200">
        <v>2023</v>
      </c>
      <c r="B200">
        <v>3</v>
      </c>
      <c r="C200" t="s">
        <v>113</v>
      </c>
      <c r="D200">
        <v>68</v>
      </c>
      <c r="E200" t="s">
        <v>114</v>
      </c>
      <c r="F200">
        <v>68575</v>
      </c>
      <c r="G200" t="s">
        <v>92</v>
      </c>
      <c r="H200" t="str">
        <f>VLOOKUP($G200,Municipios!$F:$G,2,FALSE)</f>
        <v>PUERTO WILCHES</v>
      </c>
      <c r="I200" t="s">
        <v>115</v>
      </c>
      <c r="J200" t="s">
        <v>573</v>
      </c>
      <c r="K200">
        <v>68575026</v>
      </c>
      <c r="L200" t="s">
        <v>284</v>
      </c>
      <c r="M200" t="s">
        <v>115</v>
      </c>
      <c r="N200" t="s">
        <v>117</v>
      </c>
      <c r="O200" t="s">
        <v>117</v>
      </c>
      <c r="P200" t="s">
        <v>115</v>
      </c>
      <c r="Q200" t="s">
        <v>115</v>
      </c>
      <c r="R200" t="str">
        <f t="shared" si="18"/>
        <v/>
      </c>
      <c r="S200" t="str">
        <f t="shared" si="19"/>
        <v xml:space="preserve"> 3G</v>
      </c>
      <c r="T200" t="str">
        <f t="shared" si="20"/>
        <v xml:space="preserve"> 4G</v>
      </c>
      <c r="U200" t="str">
        <f t="shared" si="21"/>
        <v/>
      </c>
      <c r="V200" t="str">
        <f t="shared" si="22"/>
        <v/>
      </c>
      <c r="W200" s="5" t="str">
        <f t="shared" si="23"/>
        <v xml:space="preserve"> 3G 4G</v>
      </c>
    </row>
    <row r="201" spans="1:23" x14ac:dyDescent="0.25">
      <c r="A201">
        <v>2023</v>
      </c>
      <c r="B201">
        <v>3</v>
      </c>
      <c r="C201" t="s">
        <v>113</v>
      </c>
      <c r="D201">
        <v>68</v>
      </c>
      <c r="E201" t="s">
        <v>114</v>
      </c>
      <c r="F201">
        <v>68081</v>
      </c>
      <c r="G201" t="s">
        <v>86</v>
      </c>
      <c r="H201" t="str">
        <f>VLOOKUP($G201,Municipios!$F:$G,2,FALSE)</f>
        <v>BARRANCABERMEJA</v>
      </c>
      <c r="I201" t="s">
        <v>115</v>
      </c>
      <c r="J201" t="s">
        <v>573</v>
      </c>
      <c r="K201">
        <v>68081002</v>
      </c>
      <c r="L201" t="s">
        <v>248</v>
      </c>
      <c r="M201" t="s">
        <v>117</v>
      </c>
      <c r="N201" t="s">
        <v>117</v>
      </c>
      <c r="O201" t="s">
        <v>117</v>
      </c>
      <c r="P201" t="s">
        <v>115</v>
      </c>
      <c r="Q201" t="s">
        <v>115</v>
      </c>
      <c r="R201" t="str">
        <f t="shared" si="18"/>
        <v xml:space="preserve"> 2G</v>
      </c>
      <c r="S201" t="str">
        <f t="shared" si="19"/>
        <v xml:space="preserve"> 3G</v>
      </c>
      <c r="T201" t="str">
        <f t="shared" si="20"/>
        <v xml:space="preserve"> 4G</v>
      </c>
      <c r="U201" t="str">
        <f t="shared" si="21"/>
        <v/>
      </c>
      <c r="V201" t="str">
        <f t="shared" si="22"/>
        <v/>
      </c>
      <c r="W201" s="5" t="str">
        <f t="shared" si="23"/>
        <v xml:space="preserve"> 2G 3G 4G</v>
      </c>
    </row>
    <row r="202" spans="1:23" x14ac:dyDescent="0.25">
      <c r="A202">
        <v>2023</v>
      </c>
      <c r="B202">
        <v>3</v>
      </c>
      <c r="C202" t="s">
        <v>125</v>
      </c>
      <c r="D202">
        <v>68</v>
      </c>
      <c r="E202" t="s">
        <v>114</v>
      </c>
      <c r="F202">
        <v>68464</v>
      </c>
      <c r="G202" t="s">
        <v>52</v>
      </c>
      <c r="H202" t="str">
        <f>VLOOKUP($G202,Municipios!$F:$G,2,FALSE)</f>
        <v>MOGOTES</v>
      </c>
      <c r="I202" t="s">
        <v>117</v>
      </c>
      <c r="J202" t="s">
        <v>572</v>
      </c>
      <c r="K202">
        <v>68464000</v>
      </c>
      <c r="L202" t="s">
        <v>52</v>
      </c>
      <c r="M202" t="s">
        <v>117</v>
      </c>
      <c r="N202" t="s">
        <v>117</v>
      </c>
      <c r="O202" t="s">
        <v>117</v>
      </c>
      <c r="P202" t="s">
        <v>115</v>
      </c>
      <c r="Q202" t="s">
        <v>115</v>
      </c>
      <c r="R202" t="str">
        <f t="shared" si="18"/>
        <v xml:space="preserve"> 2G</v>
      </c>
      <c r="S202" t="str">
        <f t="shared" si="19"/>
        <v xml:space="preserve"> 3G</v>
      </c>
      <c r="T202" t="str">
        <f t="shared" si="20"/>
        <v xml:space="preserve"> 4G</v>
      </c>
      <c r="U202" t="str">
        <f t="shared" si="21"/>
        <v/>
      </c>
      <c r="V202" t="str">
        <f t="shared" si="22"/>
        <v/>
      </c>
      <c r="W202" s="5" t="str">
        <f t="shared" si="23"/>
        <v xml:space="preserve"> 2G 3G 4G</v>
      </c>
    </row>
    <row r="203" spans="1:23" x14ac:dyDescent="0.25">
      <c r="A203">
        <v>2023</v>
      </c>
      <c r="B203">
        <v>3</v>
      </c>
      <c r="C203" t="s">
        <v>125</v>
      </c>
      <c r="D203">
        <v>68</v>
      </c>
      <c r="E203" t="s">
        <v>114</v>
      </c>
      <c r="F203">
        <v>68169</v>
      </c>
      <c r="G203" t="s">
        <v>18</v>
      </c>
      <c r="H203" t="str">
        <f>VLOOKUP($G203,Municipios!$F:$G,2,FALSE)</f>
        <v>CHARTA</v>
      </c>
      <c r="I203" t="s">
        <v>117</v>
      </c>
      <c r="J203" t="s">
        <v>572</v>
      </c>
      <c r="K203">
        <v>68169000</v>
      </c>
      <c r="L203" t="s">
        <v>18</v>
      </c>
      <c r="M203" t="s">
        <v>115</v>
      </c>
      <c r="N203" t="s">
        <v>115</v>
      </c>
      <c r="O203" t="s">
        <v>117</v>
      </c>
      <c r="P203" t="s">
        <v>115</v>
      </c>
      <c r="Q203" t="s">
        <v>115</v>
      </c>
      <c r="R203" t="str">
        <f t="shared" si="18"/>
        <v/>
      </c>
      <c r="S203" t="str">
        <f t="shared" si="19"/>
        <v/>
      </c>
      <c r="T203" t="str">
        <f t="shared" si="20"/>
        <v xml:space="preserve"> 4G</v>
      </c>
      <c r="U203" t="str">
        <f t="shared" si="21"/>
        <v/>
      </c>
      <c r="V203" t="str">
        <f t="shared" si="22"/>
        <v/>
      </c>
      <c r="W203" s="5" t="str">
        <f t="shared" si="23"/>
        <v xml:space="preserve"> 4G</v>
      </c>
    </row>
    <row r="204" spans="1:23" x14ac:dyDescent="0.25">
      <c r="A204">
        <v>2023</v>
      </c>
      <c r="B204">
        <v>3</v>
      </c>
      <c r="C204" t="s">
        <v>113</v>
      </c>
      <c r="D204">
        <v>68</v>
      </c>
      <c r="E204" t="s">
        <v>114</v>
      </c>
      <c r="F204">
        <v>68385</v>
      </c>
      <c r="G204" t="s">
        <v>138</v>
      </c>
      <c r="H204" t="str">
        <f>VLOOKUP($G204,Municipios!$F:$G,2,FALSE)</f>
        <v>LANDAZURI</v>
      </c>
      <c r="I204" t="s">
        <v>115</v>
      </c>
      <c r="J204" t="s">
        <v>573</v>
      </c>
      <c r="K204">
        <v>68385014</v>
      </c>
      <c r="L204" t="s">
        <v>320</v>
      </c>
      <c r="M204" t="s">
        <v>117</v>
      </c>
      <c r="N204" t="s">
        <v>115</v>
      </c>
      <c r="O204" t="s">
        <v>115</v>
      </c>
      <c r="P204" t="s">
        <v>115</v>
      </c>
      <c r="Q204" t="s">
        <v>115</v>
      </c>
      <c r="R204" t="str">
        <f t="shared" si="18"/>
        <v xml:space="preserve"> 2G</v>
      </c>
      <c r="S204" t="str">
        <f t="shared" si="19"/>
        <v/>
      </c>
      <c r="T204" t="str">
        <f t="shared" si="20"/>
        <v/>
      </c>
      <c r="U204" t="str">
        <f t="shared" si="21"/>
        <v/>
      </c>
      <c r="V204" t="str">
        <f t="shared" si="22"/>
        <v/>
      </c>
      <c r="W204" s="5" t="str">
        <f t="shared" si="23"/>
        <v xml:space="preserve"> 2G</v>
      </c>
    </row>
    <row r="205" spans="1:23" x14ac:dyDescent="0.25">
      <c r="A205">
        <v>2023</v>
      </c>
      <c r="B205">
        <v>3</v>
      </c>
      <c r="C205" t="s">
        <v>125</v>
      </c>
      <c r="D205">
        <v>68</v>
      </c>
      <c r="E205" t="s">
        <v>114</v>
      </c>
      <c r="F205">
        <v>68684</v>
      </c>
      <c r="G205" t="s">
        <v>121</v>
      </c>
      <c r="H205" t="str">
        <f>VLOOKUP($G205,Municipios!$F:$G,2,FALSE)</f>
        <v>SAN JOSE DE MIRANDA</v>
      </c>
      <c r="I205" t="s">
        <v>117</v>
      </c>
      <c r="J205" t="s">
        <v>572</v>
      </c>
      <c r="K205">
        <v>68684000</v>
      </c>
      <c r="L205" t="s">
        <v>121</v>
      </c>
      <c r="M205" t="s">
        <v>117</v>
      </c>
      <c r="N205" t="s">
        <v>117</v>
      </c>
      <c r="O205" t="s">
        <v>117</v>
      </c>
      <c r="P205" t="s">
        <v>115</v>
      </c>
      <c r="Q205" t="s">
        <v>115</v>
      </c>
      <c r="R205" t="str">
        <f t="shared" si="18"/>
        <v xml:space="preserve"> 2G</v>
      </c>
      <c r="S205" t="str">
        <f t="shared" si="19"/>
        <v xml:space="preserve"> 3G</v>
      </c>
      <c r="T205" t="str">
        <f t="shared" si="20"/>
        <v xml:space="preserve"> 4G</v>
      </c>
      <c r="U205" t="str">
        <f t="shared" si="21"/>
        <v/>
      </c>
      <c r="V205" t="str">
        <f t="shared" si="22"/>
        <v/>
      </c>
      <c r="W205" s="5" t="str">
        <f t="shared" si="23"/>
        <v xml:space="preserve"> 2G 3G 4G</v>
      </c>
    </row>
    <row r="206" spans="1:23" x14ac:dyDescent="0.25">
      <c r="A206">
        <v>2023</v>
      </c>
      <c r="B206">
        <v>3</v>
      </c>
      <c r="C206" t="s">
        <v>125</v>
      </c>
      <c r="D206">
        <v>68</v>
      </c>
      <c r="E206" t="s">
        <v>114</v>
      </c>
      <c r="F206">
        <v>68533</v>
      </c>
      <c r="G206" t="s">
        <v>170</v>
      </c>
      <c r="H206" t="str">
        <f>VLOOKUP($G206,Municipios!$F:$G,2,FALSE)</f>
        <v>PARAMO</v>
      </c>
      <c r="I206" t="s">
        <v>117</v>
      </c>
      <c r="J206" t="s">
        <v>572</v>
      </c>
      <c r="K206">
        <v>68533000</v>
      </c>
      <c r="L206" t="s">
        <v>170</v>
      </c>
      <c r="M206" t="s">
        <v>115</v>
      </c>
      <c r="N206" t="s">
        <v>115</v>
      </c>
      <c r="O206" t="s">
        <v>117</v>
      </c>
      <c r="P206" t="s">
        <v>115</v>
      </c>
      <c r="Q206" t="s">
        <v>115</v>
      </c>
      <c r="R206" t="str">
        <f t="shared" si="18"/>
        <v/>
      </c>
      <c r="S206" t="str">
        <f t="shared" si="19"/>
        <v/>
      </c>
      <c r="T206" t="str">
        <f t="shared" si="20"/>
        <v xml:space="preserve"> 4G</v>
      </c>
      <c r="U206" t="str">
        <f t="shared" si="21"/>
        <v/>
      </c>
      <c r="V206" t="str">
        <f t="shared" si="22"/>
        <v/>
      </c>
      <c r="W206" s="5" t="str">
        <f t="shared" si="23"/>
        <v xml:space="preserve"> 4G</v>
      </c>
    </row>
    <row r="207" spans="1:23" x14ac:dyDescent="0.25">
      <c r="A207">
        <v>2023</v>
      </c>
      <c r="B207">
        <v>3</v>
      </c>
      <c r="C207" t="s">
        <v>113</v>
      </c>
      <c r="D207">
        <v>68</v>
      </c>
      <c r="E207" t="s">
        <v>114</v>
      </c>
      <c r="F207">
        <v>68229</v>
      </c>
      <c r="G207" t="s">
        <v>207</v>
      </c>
      <c r="H207" t="str">
        <f>VLOOKUP($G207,Municipios!$F:$G,2,FALSE)</f>
        <v>CURITI</v>
      </c>
      <c r="I207" t="s">
        <v>117</v>
      </c>
      <c r="J207" t="s">
        <v>572</v>
      </c>
      <c r="K207">
        <v>68229000</v>
      </c>
      <c r="L207" t="s">
        <v>207</v>
      </c>
      <c r="M207" t="s">
        <v>117</v>
      </c>
      <c r="N207" t="s">
        <v>117</v>
      </c>
      <c r="O207" t="s">
        <v>117</v>
      </c>
      <c r="P207" t="s">
        <v>115</v>
      </c>
      <c r="Q207" t="s">
        <v>115</v>
      </c>
      <c r="R207" t="str">
        <f t="shared" si="18"/>
        <v xml:space="preserve"> 2G</v>
      </c>
      <c r="S207" t="str">
        <f t="shared" si="19"/>
        <v xml:space="preserve"> 3G</v>
      </c>
      <c r="T207" t="str">
        <f t="shared" si="20"/>
        <v xml:space="preserve"> 4G</v>
      </c>
      <c r="U207" t="str">
        <f t="shared" si="21"/>
        <v/>
      </c>
      <c r="V207" t="str">
        <f t="shared" si="22"/>
        <v/>
      </c>
      <c r="W207" s="5" t="str">
        <f t="shared" si="23"/>
        <v xml:space="preserve"> 2G 3G 4G</v>
      </c>
    </row>
    <row r="208" spans="1:23" x14ac:dyDescent="0.25">
      <c r="A208">
        <v>2023</v>
      </c>
      <c r="B208">
        <v>3</v>
      </c>
      <c r="C208" t="s">
        <v>113</v>
      </c>
      <c r="D208">
        <v>68</v>
      </c>
      <c r="E208" t="s">
        <v>114</v>
      </c>
      <c r="F208">
        <v>68547</v>
      </c>
      <c r="G208" t="s">
        <v>60</v>
      </c>
      <c r="H208" t="str">
        <f>VLOOKUP($G208,Municipios!$F:$G,2,FALSE)</f>
        <v>PIEDECUESTA</v>
      </c>
      <c r="I208" t="s">
        <v>115</v>
      </c>
      <c r="J208" t="s">
        <v>573</v>
      </c>
      <c r="K208">
        <v>68547018</v>
      </c>
      <c r="L208" t="s">
        <v>270</v>
      </c>
      <c r="M208" t="s">
        <v>117</v>
      </c>
      <c r="N208" t="s">
        <v>117</v>
      </c>
      <c r="O208" t="s">
        <v>117</v>
      </c>
      <c r="P208" t="s">
        <v>115</v>
      </c>
      <c r="Q208" t="s">
        <v>115</v>
      </c>
      <c r="R208" t="str">
        <f t="shared" si="18"/>
        <v xml:space="preserve"> 2G</v>
      </c>
      <c r="S208" t="str">
        <f t="shared" si="19"/>
        <v xml:space="preserve"> 3G</v>
      </c>
      <c r="T208" t="str">
        <f t="shared" si="20"/>
        <v xml:space="preserve"> 4G</v>
      </c>
      <c r="U208" t="str">
        <f t="shared" si="21"/>
        <v/>
      </c>
      <c r="V208" t="str">
        <f t="shared" si="22"/>
        <v/>
      </c>
      <c r="W208" s="5" t="str">
        <f t="shared" si="23"/>
        <v xml:space="preserve"> 2G 3G 4G</v>
      </c>
    </row>
    <row r="209" spans="1:23" x14ac:dyDescent="0.25">
      <c r="A209">
        <v>2023</v>
      </c>
      <c r="B209">
        <v>3</v>
      </c>
      <c r="C209" t="s">
        <v>113</v>
      </c>
      <c r="D209">
        <v>68</v>
      </c>
      <c r="E209" t="s">
        <v>114</v>
      </c>
      <c r="F209">
        <v>68770</v>
      </c>
      <c r="G209" t="s">
        <v>77</v>
      </c>
      <c r="H209" t="str">
        <f>VLOOKUP($G209,Municipios!$F:$G,2,FALSE)</f>
        <v>SUAITA</v>
      </c>
      <c r="I209" t="s">
        <v>117</v>
      </c>
      <c r="J209" t="s">
        <v>572</v>
      </c>
      <c r="K209">
        <v>68770000</v>
      </c>
      <c r="L209" t="s">
        <v>77</v>
      </c>
      <c r="M209" t="s">
        <v>117</v>
      </c>
      <c r="N209" t="s">
        <v>117</v>
      </c>
      <c r="O209" t="s">
        <v>117</v>
      </c>
      <c r="P209" t="s">
        <v>115</v>
      </c>
      <c r="Q209" t="s">
        <v>115</v>
      </c>
      <c r="R209" t="str">
        <f t="shared" si="18"/>
        <v xml:space="preserve"> 2G</v>
      </c>
      <c r="S209" t="str">
        <f t="shared" si="19"/>
        <v xml:space="preserve"> 3G</v>
      </c>
      <c r="T209" t="str">
        <f t="shared" si="20"/>
        <v xml:space="preserve"> 4G</v>
      </c>
      <c r="U209" t="str">
        <f t="shared" si="21"/>
        <v/>
      </c>
      <c r="V209" t="str">
        <f t="shared" si="22"/>
        <v/>
      </c>
      <c r="W209" s="5" t="str">
        <f t="shared" si="23"/>
        <v xml:space="preserve"> 2G 3G 4G</v>
      </c>
    </row>
    <row r="210" spans="1:23" x14ac:dyDescent="0.25">
      <c r="A210">
        <v>2023</v>
      </c>
      <c r="B210">
        <v>3</v>
      </c>
      <c r="C210" t="s">
        <v>113</v>
      </c>
      <c r="D210">
        <v>68</v>
      </c>
      <c r="E210" t="s">
        <v>114</v>
      </c>
      <c r="F210">
        <v>68276</v>
      </c>
      <c r="G210" t="s">
        <v>31</v>
      </c>
      <c r="H210" t="str">
        <f>VLOOKUP($G210,Municipios!$F:$G,2,FALSE)</f>
        <v>FLORIDABLANCA</v>
      </c>
      <c r="I210" t="s">
        <v>117</v>
      </c>
      <c r="J210" t="s">
        <v>572</v>
      </c>
      <c r="K210">
        <v>68276000</v>
      </c>
      <c r="L210" t="s">
        <v>31</v>
      </c>
      <c r="M210" t="s">
        <v>117</v>
      </c>
      <c r="N210" t="s">
        <v>117</v>
      </c>
      <c r="O210" t="s">
        <v>117</v>
      </c>
      <c r="P210" t="s">
        <v>115</v>
      </c>
      <c r="Q210" t="s">
        <v>115</v>
      </c>
      <c r="R210" t="str">
        <f t="shared" si="18"/>
        <v xml:space="preserve"> 2G</v>
      </c>
      <c r="S210" t="str">
        <f t="shared" si="19"/>
        <v xml:space="preserve"> 3G</v>
      </c>
      <c r="T210" t="str">
        <f t="shared" si="20"/>
        <v xml:space="preserve"> 4G</v>
      </c>
      <c r="U210" t="str">
        <f t="shared" si="21"/>
        <v/>
      </c>
      <c r="V210" t="str">
        <f t="shared" si="22"/>
        <v/>
      </c>
      <c r="W210" s="5" t="str">
        <f t="shared" si="23"/>
        <v xml:space="preserve"> 2G 3G 4G</v>
      </c>
    </row>
    <row r="211" spans="1:23" x14ac:dyDescent="0.25">
      <c r="A211">
        <v>2023</v>
      </c>
      <c r="B211">
        <v>3</v>
      </c>
      <c r="C211" t="s">
        <v>129</v>
      </c>
      <c r="D211">
        <v>68</v>
      </c>
      <c r="E211" t="s">
        <v>114</v>
      </c>
      <c r="F211">
        <v>68895</v>
      </c>
      <c r="G211" t="s">
        <v>85</v>
      </c>
      <c r="H211" t="str">
        <f>VLOOKUP($G211,Municipios!$F:$G,2,FALSE)</f>
        <v>ZAPATOCA</v>
      </c>
      <c r="I211" t="s">
        <v>115</v>
      </c>
      <c r="J211" t="s">
        <v>573</v>
      </c>
      <c r="K211">
        <v>68895001</v>
      </c>
      <c r="L211" t="s">
        <v>226</v>
      </c>
      <c r="M211" t="s">
        <v>115</v>
      </c>
      <c r="N211" t="s">
        <v>115</v>
      </c>
      <c r="O211" t="s">
        <v>117</v>
      </c>
      <c r="P211" t="s">
        <v>115</v>
      </c>
      <c r="Q211" t="s">
        <v>115</v>
      </c>
      <c r="R211" t="str">
        <f t="shared" si="18"/>
        <v/>
      </c>
      <c r="S211" t="str">
        <f t="shared" si="19"/>
        <v/>
      </c>
      <c r="T211" t="str">
        <f t="shared" si="20"/>
        <v xml:space="preserve"> 4G</v>
      </c>
      <c r="U211" t="str">
        <f t="shared" si="21"/>
        <v/>
      </c>
      <c r="V211" t="str">
        <f t="shared" si="22"/>
        <v/>
      </c>
      <c r="W211" s="5" t="str">
        <f t="shared" si="23"/>
        <v xml:space="preserve"> 4G</v>
      </c>
    </row>
    <row r="212" spans="1:23" x14ac:dyDescent="0.25">
      <c r="A212">
        <v>2023</v>
      </c>
      <c r="B212">
        <v>3</v>
      </c>
      <c r="C212" t="s">
        <v>113</v>
      </c>
      <c r="D212">
        <v>68</v>
      </c>
      <c r="E212" t="s">
        <v>114</v>
      </c>
      <c r="F212">
        <v>68689</v>
      </c>
      <c r="G212" t="s">
        <v>169</v>
      </c>
      <c r="H212" t="str">
        <f>VLOOKUP($G212,Municipios!$F:$G,2,FALSE)</f>
        <v>SAN VICENTE DE CHUCURI</v>
      </c>
      <c r="I212" t="s">
        <v>115</v>
      </c>
      <c r="J212" t="s">
        <v>573</v>
      </c>
      <c r="K212">
        <v>68689001</v>
      </c>
      <c r="L212" t="s">
        <v>3</v>
      </c>
      <c r="M212" t="s">
        <v>117</v>
      </c>
      <c r="N212" t="s">
        <v>117</v>
      </c>
      <c r="O212" t="s">
        <v>115</v>
      </c>
      <c r="P212" t="s">
        <v>115</v>
      </c>
      <c r="Q212" t="s">
        <v>115</v>
      </c>
      <c r="R212" t="str">
        <f t="shared" si="18"/>
        <v xml:space="preserve"> 2G</v>
      </c>
      <c r="S212" t="str">
        <f t="shared" si="19"/>
        <v xml:space="preserve"> 3G</v>
      </c>
      <c r="T212" t="str">
        <f t="shared" si="20"/>
        <v/>
      </c>
      <c r="U212" t="str">
        <f t="shared" si="21"/>
        <v/>
      </c>
      <c r="V212" t="str">
        <f t="shared" si="22"/>
        <v/>
      </c>
      <c r="W212" s="5" t="str">
        <f t="shared" si="23"/>
        <v xml:space="preserve"> 2G 3G</v>
      </c>
    </row>
    <row r="213" spans="1:23" x14ac:dyDescent="0.25">
      <c r="A213">
        <v>2023</v>
      </c>
      <c r="B213">
        <v>3</v>
      </c>
      <c r="C213" t="s">
        <v>125</v>
      </c>
      <c r="D213">
        <v>68</v>
      </c>
      <c r="E213" t="s">
        <v>114</v>
      </c>
      <c r="F213">
        <v>68669</v>
      </c>
      <c r="G213" t="s">
        <v>147</v>
      </c>
      <c r="H213" t="str">
        <f>VLOOKUP($G213,Municipios!$F:$G,2,FALSE)</f>
        <v>SAN ANDRES</v>
      </c>
      <c r="I213" t="s">
        <v>115</v>
      </c>
      <c r="J213" t="s">
        <v>573</v>
      </c>
      <c r="K213">
        <v>68669005</v>
      </c>
      <c r="L213" t="s">
        <v>229</v>
      </c>
      <c r="M213" t="s">
        <v>117</v>
      </c>
      <c r="N213" t="s">
        <v>115</v>
      </c>
      <c r="O213" t="s">
        <v>115</v>
      </c>
      <c r="P213" t="s">
        <v>115</v>
      </c>
      <c r="Q213" t="s">
        <v>115</v>
      </c>
      <c r="R213" t="str">
        <f t="shared" si="18"/>
        <v xml:space="preserve"> 2G</v>
      </c>
      <c r="S213" t="str">
        <f t="shared" si="19"/>
        <v/>
      </c>
      <c r="T213" t="str">
        <f t="shared" si="20"/>
        <v/>
      </c>
      <c r="U213" t="str">
        <f t="shared" si="21"/>
        <v/>
      </c>
      <c r="V213" t="str">
        <f t="shared" si="22"/>
        <v/>
      </c>
      <c r="W213" s="5" t="str">
        <f t="shared" si="23"/>
        <v xml:space="preserve"> 2G</v>
      </c>
    </row>
    <row r="214" spans="1:23" x14ac:dyDescent="0.25">
      <c r="A214">
        <v>2023</v>
      </c>
      <c r="B214">
        <v>3</v>
      </c>
      <c r="C214" t="s">
        <v>129</v>
      </c>
      <c r="D214">
        <v>68</v>
      </c>
      <c r="E214" t="s">
        <v>114</v>
      </c>
      <c r="F214">
        <v>68147</v>
      </c>
      <c r="G214" t="s">
        <v>13</v>
      </c>
      <c r="H214" t="str">
        <f>VLOOKUP($G214,Municipios!$F:$G,2,FALSE)</f>
        <v>CAPITANEJO</v>
      </c>
      <c r="I214" t="s">
        <v>117</v>
      </c>
      <c r="J214" t="s">
        <v>572</v>
      </c>
      <c r="K214">
        <v>68147000</v>
      </c>
      <c r="L214" t="s">
        <v>13</v>
      </c>
      <c r="M214" t="s">
        <v>115</v>
      </c>
      <c r="N214" t="s">
        <v>117</v>
      </c>
      <c r="O214" t="s">
        <v>117</v>
      </c>
      <c r="P214" t="s">
        <v>115</v>
      </c>
      <c r="Q214" t="s">
        <v>115</v>
      </c>
      <c r="R214" t="str">
        <f t="shared" si="18"/>
        <v/>
      </c>
      <c r="S214" t="str">
        <f t="shared" si="19"/>
        <v xml:space="preserve"> 3G</v>
      </c>
      <c r="T214" t="str">
        <f t="shared" si="20"/>
        <v xml:space="preserve"> 4G</v>
      </c>
      <c r="U214" t="str">
        <f t="shared" si="21"/>
        <v/>
      </c>
      <c r="V214" t="str">
        <f t="shared" si="22"/>
        <v/>
      </c>
      <c r="W214" s="5" t="str">
        <f t="shared" si="23"/>
        <v xml:space="preserve"> 3G 4G</v>
      </c>
    </row>
    <row r="215" spans="1:23" x14ac:dyDescent="0.25">
      <c r="A215">
        <v>2023</v>
      </c>
      <c r="B215">
        <v>3</v>
      </c>
      <c r="C215" t="s">
        <v>129</v>
      </c>
      <c r="D215">
        <v>68</v>
      </c>
      <c r="E215" t="s">
        <v>114</v>
      </c>
      <c r="F215">
        <v>68051</v>
      </c>
      <c r="G215" t="s">
        <v>4</v>
      </c>
      <c r="H215" t="str">
        <f>VLOOKUP($G215,Municipios!$F:$G,2,FALSE)</f>
        <v>ARATOCA</v>
      </c>
      <c r="I215" t="s">
        <v>117</v>
      </c>
      <c r="J215" t="s">
        <v>572</v>
      </c>
      <c r="K215">
        <v>68051000</v>
      </c>
      <c r="L215" t="s">
        <v>4</v>
      </c>
      <c r="M215" t="s">
        <v>117</v>
      </c>
      <c r="N215" t="s">
        <v>117</v>
      </c>
      <c r="O215" t="s">
        <v>117</v>
      </c>
      <c r="P215" t="s">
        <v>115</v>
      </c>
      <c r="Q215" t="s">
        <v>115</v>
      </c>
      <c r="R215" t="str">
        <f t="shared" si="18"/>
        <v xml:space="preserve"> 2G</v>
      </c>
      <c r="S215" t="str">
        <f t="shared" si="19"/>
        <v xml:space="preserve"> 3G</v>
      </c>
      <c r="T215" t="str">
        <f t="shared" si="20"/>
        <v xml:space="preserve"> 4G</v>
      </c>
      <c r="U215" t="str">
        <f t="shared" si="21"/>
        <v/>
      </c>
      <c r="V215" t="str">
        <f t="shared" si="22"/>
        <v/>
      </c>
      <c r="W215" s="5" t="str">
        <f t="shared" si="23"/>
        <v xml:space="preserve"> 2G 3G 4G</v>
      </c>
    </row>
    <row r="216" spans="1:23" x14ac:dyDescent="0.25">
      <c r="A216">
        <v>2023</v>
      </c>
      <c r="B216">
        <v>3</v>
      </c>
      <c r="C216" t="s">
        <v>125</v>
      </c>
      <c r="D216">
        <v>68</v>
      </c>
      <c r="E216" t="s">
        <v>114</v>
      </c>
      <c r="F216">
        <v>68344</v>
      </c>
      <c r="G216" t="s">
        <v>40</v>
      </c>
      <c r="H216" t="str">
        <f>VLOOKUP($G216,Municipios!$F:$G,2,FALSE)</f>
        <v>HATO</v>
      </c>
      <c r="I216" t="s">
        <v>117</v>
      </c>
      <c r="J216" t="s">
        <v>572</v>
      </c>
      <c r="K216">
        <v>68344000</v>
      </c>
      <c r="L216" t="s">
        <v>40</v>
      </c>
      <c r="M216" t="s">
        <v>115</v>
      </c>
      <c r="N216" t="s">
        <v>115</v>
      </c>
      <c r="O216" t="s">
        <v>117</v>
      </c>
      <c r="P216" t="s">
        <v>115</v>
      </c>
      <c r="Q216" t="s">
        <v>115</v>
      </c>
      <c r="R216" t="str">
        <f t="shared" si="18"/>
        <v/>
      </c>
      <c r="S216" t="str">
        <f t="shared" si="19"/>
        <v/>
      </c>
      <c r="T216" t="str">
        <f t="shared" si="20"/>
        <v xml:space="preserve"> 4G</v>
      </c>
      <c r="U216" t="str">
        <f t="shared" si="21"/>
        <v/>
      </c>
      <c r="V216" t="str">
        <f t="shared" si="22"/>
        <v/>
      </c>
      <c r="W216" s="5" t="str">
        <f t="shared" si="23"/>
        <v xml:space="preserve"> 4G</v>
      </c>
    </row>
    <row r="217" spans="1:23" x14ac:dyDescent="0.25">
      <c r="A217">
        <v>2023</v>
      </c>
      <c r="B217">
        <v>3</v>
      </c>
      <c r="C217" t="s">
        <v>113</v>
      </c>
      <c r="D217">
        <v>68</v>
      </c>
      <c r="E217" t="s">
        <v>114</v>
      </c>
      <c r="F217">
        <v>68190</v>
      </c>
      <c r="G217" t="s">
        <v>88</v>
      </c>
      <c r="H217" t="str">
        <f>VLOOKUP($G217,Municipios!$F:$G,2,FALSE)</f>
        <v>CIMITARRA</v>
      </c>
      <c r="I217" t="s">
        <v>115</v>
      </c>
      <c r="J217" t="s">
        <v>573</v>
      </c>
      <c r="K217">
        <v>68190019</v>
      </c>
      <c r="L217" t="s">
        <v>311</v>
      </c>
      <c r="M217" t="s">
        <v>117</v>
      </c>
      <c r="N217" t="s">
        <v>115</v>
      </c>
      <c r="O217" t="s">
        <v>115</v>
      </c>
      <c r="P217" t="s">
        <v>115</v>
      </c>
      <c r="Q217" t="s">
        <v>115</v>
      </c>
      <c r="R217" t="str">
        <f t="shared" si="18"/>
        <v xml:space="preserve"> 2G</v>
      </c>
      <c r="S217" t="str">
        <f t="shared" si="19"/>
        <v/>
      </c>
      <c r="T217" t="str">
        <f t="shared" si="20"/>
        <v/>
      </c>
      <c r="U217" t="str">
        <f t="shared" si="21"/>
        <v/>
      </c>
      <c r="V217" t="str">
        <f t="shared" si="22"/>
        <v/>
      </c>
      <c r="W217" s="5" t="str">
        <f t="shared" si="23"/>
        <v xml:space="preserve"> 2G</v>
      </c>
    </row>
    <row r="218" spans="1:23" x14ac:dyDescent="0.25">
      <c r="A218">
        <v>2023</v>
      </c>
      <c r="B218">
        <v>3</v>
      </c>
      <c r="C218" t="s">
        <v>120</v>
      </c>
      <c r="D218">
        <v>68</v>
      </c>
      <c r="E218" t="s">
        <v>114</v>
      </c>
      <c r="F218">
        <v>68533</v>
      </c>
      <c r="G218" t="s">
        <v>170</v>
      </c>
      <c r="H218" t="str">
        <f>VLOOKUP($G218,Municipios!$F:$G,2,FALSE)</f>
        <v>PARAMO</v>
      </c>
      <c r="I218" t="s">
        <v>117</v>
      </c>
      <c r="J218" t="s">
        <v>572</v>
      </c>
      <c r="K218">
        <v>68533000</v>
      </c>
      <c r="L218" t="s">
        <v>170</v>
      </c>
      <c r="M218" t="s">
        <v>115</v>
      </c>
      <c r="N218" t="s">
        <v>117</v>
      </c>
      <c r="O218" t="s">
        <v>117</v>
      </c>
      <c r="P218" t="s">
        <v>115</v>
      </c>
      <c r="Q218" t="s">
        <v>115</v>
      </c>
      <c r="R218" t="str">
        <f t="shared" si="18"/>
        <v/>
      </c>
      <c r="S218" t="str">
        <f t="shared" si="19"/>
        <v xml:space="preserve"> 3G</v>
      </c>
      <c r="T218" t="str">
        <f t="shared" si="20"/>
        <v xml:space="preserve"> 4G</v>
      </c>
      <c r="U218" t="str">
        <f t="shared" si="21"/>
        <v/>
      </c>
      <c r="V218" t="str">
        <f t="shared" si="22"/>
        <v/>
      </c>
      <c r="W218" s="5" t="str">
        <f t="shared" si="23"/>
        <v xml:space="preserve"> 3G 4G</v>
      </c>
    </row>
    <row r="219" spans="1:23" x14ac:dyDescent="0.25">
      <c r="A219">
        <v>2023</v>
      </c>
      <c r="B219">
        <v>3</v>
      </c>
      <c r="C219" t="s">
        <v>125</v>
      </c>
      <c r="D219">
        <v>68</v>
      </c>
      <c r="E219" t="s">
        <v>114</v>
      </c>
      <c r="F219">
        <v>68820</v>
      </c>
      <c r="G219" t="s">
        <v>80</v>
      </c>
      <c r="H219" t="str">
        <f>VLOOKUP($G219,Municipios!$F:$G,2,FALSE)</f>
        <v>TONA</v>
      </c>
      <c r="I219" t="s">
        <v>117</v>
      </c>
      <c r="J219" t="s">
        <v>572</v>
      </c>
      <c r="K219">
        <v>68820000</v>
      </c>
      <c r="L219" t="s">
        <v>80</v>
      </c>
      <c r="M219" t="s">
        <v>117</v>
      </c>
      <c r="N219" t="s">
        <v>117</v>
      </c>
      <c r="O219" t="s">
        <v>117</v>
      </c>
      <c r="P219" t="s">
        <v>115</v>
      </c>
      <c r="Q219" t="s">
        <v>115</v>
      </c>
      <c r="R219" t="str">
        <f t="shared" si="18"/>
        <v xml:space="preserve"> 2G</v>
      </c>
      <c r="S219" t="str">
        <f t="shared" si="19"/>
        <v xml:space="preserve"> 3G</v>
      </c>
      <c r="T219" t="str">
        <f t="shared" si="20"/>
        <v xml:space="preserve"> 4G</v>
      </c>
      <c r="U219" t="str">
        <f t="shared" si="21"/>
        <v/>
      </c>
      <c r="V219" t="str">
        <f t="shared" si="22"/>
        <v/>
      </c>
      <c r="W219" s="5" t="str">
        <f t="shared" si="23"/>
        <v xml:space="preserve"> 2G 3G 4G</v>
      </c>
    </row>
    <row r="220" spans="1:23" x14ac:dyDescent="0.25">
      <c r="A220">
        <v>2023</v>
      </c>
      <c r="B220">
        <v>3</v>
      </c>
      <c r="C220" t="s">
        <v>129</v>
      </c>
      <c r="D220">
        <v>68</v>
      </c>
      <c r="E220" t="s">
        <v>114</v>
      </c>
      <c r="F220">
        <v>68524</v>
      </c>
      <c r="G220" t="s">
        <v>58</v>
      </c>
      <c r="H220" t="str">
        <f>VLOOKUP($G220,Municipios!$F:$G,2,FALSE)</f>
        <v>PALMAS DEL SOCORRO</v>
      </c>
      <c r="I220" t="s">
        <v>117</v>
      </c>
      <c r="J220" t="s">
        <v>572</v>
      </c>
      <c r="K220">
        <v>68524000</v>
      </c>
      <c r="L220" t="s">
        <v>58</v>
      </c>
      <c r="M220" t="s">
        <v>117</v>
      </c>
      <c r="N220" t="s">
        <v>117</v>
      </c>
      <c r="O220" t="s">
        <v>117</v>
      </c>
      <c r="P220" t="s">
        <v>115</v>
      </c>
      <c r="Q220" t="s">
        <v>115</v>
      </c>
      <c r="R220" t="str">
        <f t="shared" si="18"/>
        <v xml:space="preserve"> 2G</v>
      </c>
      <c r="S220" t="str">
        <f t="shared" si="19"/>
        <v xml:space="preserve"> 3G</v>
      </c>
      <c r="T220" t="str">
        <f t="shared" si="20"/>
        <v xml:space="preserve"> 4G</v>
      </c>
      <c r="U220" t="str">
        <f t="shared" si="21"/>
        <v/>
      </c>
      <c r="V220" t="str">
        <f t="shared" si="22"/>
        <v/>
      </c>
      <c r="W220" s="5" t="str">
        <f t="shared" si="23"/>
        <v xml:space="preserve"> 2G 3G 4G</v>
      </c>
    </row>
    <row r="221" spans="1:23" x14ac:dyDescent="0.25">
      <c r="A221">
        <v>2023</v>
      </c>
      <c r="B221">
        <v>3</v>
      </c>
      <c r="C221" t="s">
        <v>129</v>
      </c>
      <c r="D221">
        <v>68</v>
      </c>
      <c r="E221" t="s">
        <v>114</v>
      </c>
      <c r="F221">
        <v>68179</v>
      </c>
      <c r="G221" t="s">
        <v>211</v>
      </c>
      <c r="H221" t="str">
        <f>VLOOKUP($G221,Municipios!$F:$G,2,FALSE)</f>
        <v>CHIPATA</v>
      </c>
      <c r="I221" t="s">
        <v>117</v>
      </c>
      <c r="J221" t="s">
        <v>572</v>
      </c>
      <c r="K221">
        <v>68179000</v>
      </c>
      <c r="L221" t="s">
        <v>211</v>
      </c>
      <c r="M221" t="s">
        <v>117</v>
      </c>
      <c r="N221" t="s">
        <v>117</v>
      </c>
      <c r="O221" t="s">
        <v>117</v>
      </c>
      <c r="P221" t="s">
        <v>115</v>
      </c>
      <c r="Q221" t="s">
        <v>115</v>
      </c>
      <c r="R221" t="str">
        <f t="shared" si="18"/>
        <v xml:space="preserve"> 2G</v>
      </c>
      <c r="S221" t="str">
        <f t="shared" si="19"/>
        <v xml:space="preserve"> 3G</v>
      </c>
      <c r="T221" t="str">
        <f t="shared" si="20"/>
        <v xml:space="preserve"> 4G</v>
      </c>
      <c r="U221" t="str">
        <f t="shared" si="21"/>
        <v/>
      </c>
      <c r="V221" t="str">
        <f t="shared" si="22"/>
        <v/>
      </c>
      <c r="W221" s="5" t="str">
        <f t="shared" si="23"/>
        <v xml:space="preserve"> 2G 3G 4G</v>
      </c>
    </row>
    <row r="222" spans="1:23" x14ac:dyDescent="0.25">
      <c r="A222">
        <v>2023</v>
      </c>
      <c r="B222">
        <v>3</v>
      </c>
      <c r="C222" t="s">
        <v>113</v>
      </c>
      <c r="D222">
        <v>68</v>
      </c>
      <c r="E222" t="s">
        <v>114</v>
      </c>
      <c r="F222">
        <v>68549</v>
      </c>
      <c r="G222" t="s">
        <v>61</v>
      </c>
      <c r="H222" t="str">
        <f>VLOOKUP($G222,Municipios!$F:$G,2,FALSE)</f>
        <v>PINCHOTE</v>
      </c>
      <c r="I222" t="s">
        <v>115</v>
      </c>
      <c r="J222" t="s">
        <v>573</v>
      </c>
      <c r="K222">
        <v>68549003</v>
      </c>
      <c r="L222" t="s">
        <v>288</v>
      </c>
      <c r="M222" t="s">
        <v>117</v>
      </c>
      <c r="N222" t="s">
        <v>117</v>
      </c>
      <c r="O222" t="s">
        <v>117</v>
      </c>
      <c r="P222" t="s">
        <v>115</v>
      </c>
      <c r="Q222" t="s">
        <v>115</v>
      </c>
      <c r="R222" t="str">
        <f t="shared" si="18"/>
        <v xml:space="preserve"> 2G</v>
      </c>
      <c r="S222" t="str">
        <f t="shared" si="19"/>
        <v xml:space="preserve"> 3G</v>
      </c>
      <c r="T222" t="str">
        <f t="shared" si="20"/>
        <v xml:space="preserve"> 4G</v>
      </c>
      <c r="U222" t="str">
        <f t="shared" si="21"/>
        <v/>
      </c>
      <c r="V222" t="str">
        <f t="shared" si="22"/>
        <v/>
      </c>
      <c r="W222" s="5" t="str">
        <f t="shared" si="23"/>
        <v xml:space="preserve"> 2G 3G 4G</v>
      </c>
    </row>
    <row r="223" spans="1:23" x14ac:dyDescent="0.25">
      <c r="A223">
        <v>2023</v>
      </c>
      <c r="B223">
        <v>3</v>
      </c>
      <c r="C223" t="s">
        <v>113</v>
      </c>
      <c r="D223">
        <v>68</v>
      </c>
      <c r="E223" t="s">
        <v>114</v>
      </c>
      <c r="F223">
        <v>68406</v>
      </c>
      <c r="G223" t="s">
        <v>47</v>
      </c>
      <c r="H223" t="str">
        <f>VLOOKUP($G223,Municipios!$F:$G,2,FALSE)</f>
        <v>LEBRIJA</v>
      </c>
      <c r="I223" t="s">
        <v>115</v>
      </c>
      <c r="J223" t="s">
        <v>573</v>
      </c>
      <c r="K223">
        <v>68406003</v>
      </c>
      <c r="L223" t="s">
        <v>256</v>
      </c>
      <c r="M223" t="s">
        <v>117</v>
      </c>
      <c r="N223" t="s">
        <v>117</v>
      </c>
      <c r="O223" t="s">
        <v>115</v>
      </c>
      <c r="P223" t="s">
        <v>115</v>
      </c>
      <c r="Q223" t="s">
        <v>115</v>
      </c>
      <c r="R223" t="str">
        <f t="shared" si="18"/>
        <v xml:space="preserve"> 2G</v>
      </c>
      <c r="S223" t="str">
        <f t="shared" si="19"/>
        <v xml:space="preserve"> 3G</v>
      </c>
      <c r="T223" t="str">
        <f t="shared" si="20"/>
        <v/>
      </c>
      <c r="U223" t="str">
        <f t="shared" si="21"/>
        <v/>
      </c>
      <c r="V223" t="str">
        <f t="shared" si="22"/>
        <v/>
      </c>
      <c r="W223" s="5" t="str">
        <f t="shared" si="23"/>
        <v xml:space="preserve"> 2G 3G</v>
      </c>
    </row>
    <row r="224" spans="1:23" x14ac:dyDescent="0.25">
      <c r="A224">
        <v>2023</v>
      </c>
      <c r="B224">
        <v>3</v>
      </c>
      <c r="C224" t="s">
        <v>120</v>
      </c>
      <c r="D224">
        <v>68</v>
      </c>
      <c r="E224" t="s">
        <v>114</v>
      </c>
      <c r="F224">
        <v>68468</v>
      </c>
      <c r="G224" t="s">
        <v>53</v>
      </c>
      <c r="H224" t="str">
        <f>VLOOKUP($G224,Municipios!$F:$G,2,FALSE)</f>
        <v>MOLAGAVITA</v>
      </c>
      <c r="I224" t="s">
        <v>117</v>
      </c>
      <c r="J224" t="s">
        <v>572</v>
      </c>
      <c r="K224">
        <v>68468000</v>
      </c>
      <c r="L224" t="s">
        <v>53</v>
      </c>
      <c r="M224" t="s">
        <v>115</v>
      </c>
      <c r="N224" t="s">
        <v>117</v>
      </c>
      <c r="O224" t="s">
        <v>115</v>
      </c>
      <c r="P224" t="s">
        <v>115</v>
      </c>
      <c r="Q224" t="s">
        <v>115</v>
      </c>
      <c r="R224" t="str">
        <f t="shared" si="18"/>
        <v/>
      </c>
      <c r="S224" t="str">
        <f t="shared" si="19"/>
        <v xml:space="preserve"> 3G</v>
      </c>
      <c r="T224" t="str">
        <f t="shared" si="20"/>
        <v/>
      </c>
      <c r="U224" t="str">
        <f t="shared" si="21"/>
        <v/>
      </c>
      <c r="V224" t="str">
        <f t="shared" si="22"/>
        <v/>
      </c>
      <c r="W224" s="5" t="str">
        <f t="shared" si="23"/>
        <v xml:space="preserve"> 3G</v>
      </c>
    </row>
    <row r="225" spans="1:23" x14ac:dyDescent="0.25">
      <c r="A225">
        <v>2023</v>
      </c>
      <c r="B225">
        <v>3</v>
      </c>
      <c r="C225" t="s">
        <v>120</v>
      </c>
      <c r="D225">
        <v>68</v>
      </c>
      <c r="E225" t="s">
        <v>114</v>
      </c>
      <c r="F225">
        <v>68689</v>
      </c>
      <c r="G225" t="s">
        <v>169</v>
      </c>
      <c r="H225" t="str">
        <f>VLOOKUP($G225,Municipios!$F:$G,2,FALSE)</f>
        <v>SAN VICENTE DE CHUCURI</v>
      </c>
      <c r="I225" t="s">
        <v>117</v>
      </c>
      <c r="J225" t="s">
        <v>572</v>
      </c>
      <c r="K225">
        <v>68689000</v>
      </c>
      <c r="L225" t="s">
        <v>169</v>
      </c>
      <c r="M225" t="s">
        <v>115</v>
      </c>
      <c r="N225" t="s">
        <v>117</v>
      </c>
      <c r="O225" t="s">
        <v>117</v>
      </c>
      <c r="P225" t="s">
        <v>115</v>
      </c>
      <c r="Q225" t="s">
        <v>115</v>
      </c>
      <c r="R225" t="str">
        <f t="shared" si="18"/>
        <v/>
      </c>
      <c r="S225" t="str">
        <f t="shared" si="19"/>
        <v xml:space="preserve"> 3G</v>
      </c>
      <c r="T225" t="str">
        <f t="shared" si="20"/>
        <v xml:space="preserve"> 4G</v>
      </c>
      <c r="U225" t="str">
        <f t="shared" si="21"/>
        <v/>
      </c>
      <c r="V225" t="str">
        <f t="shared" si="22"/>
        <v/>
      </c>
      <c r="W225" s="5" t="str">
        <f t="shared" si="23"/>
        <v xml:space="preserve"> 3G 4G</v>
      </c>
    </row>
    <row r="226" spans="1:23" x14ac:dyDescent="0.25">
      <c r="A226">
        <v>2023</v>
      </c>
      <c r="B226">
        <v>3</v>
      </c>
      <c r="C226" t="s">
        <v>113</v>
      </c>
      <c r="D226">
        <v>68</v>
      </c>
      <c r="E226" t="s">
        <v>114</v>
      </c>
      <c r="F226">
        <v>68307</v>
      </c>
      <c r="G226" t="s">
        <v>122</v>
      </c>
      <c r="H226" t="str">
        <f>VLOOKUP($G226,Municipios!$F:$G,2,FALSE)</f>
        <v>GIRON</v>
      </c>
      <c r="I226" t="s">
        <v>115</v>
      </c>
      <c r="J226" t="s">
        <v>573</v>
      </c>
      <c r="K226">
        <v>68307021</v>
      </c>
      <c r="L226" t="s">
        <v>329</v>
      </c>
      <c r="M226" t="s">
        <v>117</v>
      </c>
      <c r="N226" t="s">
        <v>117</v>
      </c>
      <c r="O226" t="s">
        <v>117</v>
      </c>
      <c r="P226" t="s">
        <v>115</v>
      </c>
      <c r="Q226" t="s">
        <v>115</v>
      </c>
      <c r="R226" t="str">
        <f t="shared" si="18"/>
        <v xml:space="preserve"> 2G</v>
      </c>
      <c r="S226" t="str">
        <f t="shared" si="19"/>
        <v xml:space="preserve"> 3G</v>
      </c>
      <c r="T226" t="str">
        <f t="shared" si="20"/>
        <v xml:space="preserve"> 4G</v>
      </c>
      <c r="U226" t="str">
        <f t="shared" si="21"/>
        <v/>
      </c>
      <c r="V226" t="str">
        <f t="shared" si="22"/>
        <v/>
      </c>
      <c r="W226" s="5" t="str">
        <f t="shared" si="23"/>
        <v xml:space="preserve"> 2G 3G 4G</v>
      </c>
    </row>
    <row r="227" spans="1:23" x14ac:dyDescent="0.25">
      <c r="A227">
        <v>2023</v>
      </c>
      <c r="B227">
        <v>3</v>
      </c>
      <c r="C227" t="s">
        <v>113</v>
      </c>
      <c r="D227">
        <v>68</v>
      </c>
      <c r="E227" t="s">
        <v>114</v>
      </c>
      <c r="F227">
        <v>68013</v>
      </c>
      <c r="G227" t="s">
        <v>2</v>
      </c>
      <c r="H227" t="str">
        <f>VLOOKUP($G227,Municipios!$F:$G,2,FALSE)</f>
        <v>AGUADA</v>
      </c>
      <c r="I227" t="s">
        <v>117</v>
      </c>
      <c r="J227" t="s">
        <v>572</v>
      </c>
      <c r="K227">
        <v>68013000</v>
      </c>
      <c r="L227" t="s">
        <v>2</v>
      </c>
      <c r="M227" t="s">
        <v>117</v>
      </c>
      <c r="N227" t="s">
        <v>117</v>
      </c>
      <c r="O227" t="s">
        <v>117</v>
      </c>
      <c r="P227" t="s">
        <v>115</v>
      </c>
      <c r="Q227" t="s">
        <v>115</v>
      </c>
      <c r="R227" t="str">
        <f t="shared" si="18"/>
        <v xml:space="preserve"> 2G</v>
      </c>
      <c r="S227" t="str">
        <f t="shared" si="19"/>
        <v xml:space="preserve"> 3G</v>
      </c>
      <c r="T227" t="str">
        <f t="shared" si="20"/>
        <v xml:space="preserve"> 4G</v>
      </c>
      <c r="U227" t="str">
        <f t="shared" si="21"/>
        <v/>
      </c>
      <c r="V227" t="str">
        <f t="shared" si="22"/>
        <v/>
      </c>
      <c r="W227" s="5" t="str">
        <f t="shared" si="23"/>
        <v xml:space="preserve"> 2G 3G 4G</v>
      </c>
    </row>
    <row r="228" spans="1:23" x14ac:dyDescent="0.25">
      <c r="A228">
        <v>2023</v>
      </c>
      <c r="B228">
        <v>3</v>
      </c>
      <c r="C228" t="s">
        <v>113</v>
      </c>
      <c r="D228">
        <v>68</v>
      </c>
      <c r="E228" t="s">
        <v>114</v>
      </c>
      <c r="F228">
        <v>68276</v>
      </c>
      <c r="G228" t="s">
        <v>31</v>
      </c>
      <c r="H228" t="str">
        <f>VLOOKUP($G228,Municipios!$F:$G,2,FALSE)</f>
        <v>FLORIDABLANCA</v>
      </c>
      <c r="I228" t="s">
        <v>115</v>
      </c>
      <c r="J228" t="s">
        <v>573</v>
      </c>
      <c r="K228">
        <v>68276014</v>
      </c>
      <c r="L228" t="s">
        <v>222</v>
      </c>
      <c r="M228" t="s">
        <v>117</v>
      </c>
      <c r="N228" t="s">
        <v>117</v>
      </c>
      <c r="O228" t="s">
        <v>117</v>
      </c>
      <c r="P228" t="s">
        <v>115</v>
      </c>
      <c r="Q228" t="s">
        <v>115</v>
      </c>
      <c r="R228" t="str">
        <f t="shared" si="18"/>
        <v xml:space="preserve"> 2G</v>
      </c>
      <c r="S228" t="str">
        <f t="shared" si="19"/>
        <v xml:space="preserve"> 3G</v>
      </c>
      <c r="T228" t="str">
        <f t="shared" si="20"/>
        <v xml:space="preserve"> 4G</v>
      </c>
      <c r="U228" t="str">
        <f t="shared" si="21"/>
        <v/>
      </c>
      <c r="V228" t="str">
        <f t="shared" si="22"/>
        <v/>
      </c>
      <c r="W228" s="5" t="str">
        <f t="shared" si="23"/>
        <v xml:space="preserve"> 2G 3G 4G</v>
      </c>
    </row>
    <row r="229" spans="1:23" x14ac:dyDescent="0.25">
      <c r="A229">
        <v>2023</v>
      </c>
      <c r="B229">
        <v>3</v>
      </c>
      <c r="C229" t="s">
        <v>113</v>
      </c>
      <c r="D229">
        <v>68</v>
      </c>
      <c r="E229" t="s">
        <v>114</v>
      </c>
      <c r="F229">
        <v>68307</v>
      </c>
      <c r="G229" t="s">
        <v>122</v>
      </c>
      <c r="H229" t="str">
        <f>VLOOKUP($G229,Municipios!$F:$G,2,FALSE)</f>
        <v>GIRON</v>
      </c>
      <c r="I229" t="s">
        <v>115</v>
      </c>
      <c r="J229" t="s">
        <v>573</v>
      </c>
      <c r="K229">
        <v>68307020</v>
      </c>
      <c r="L229" t="s">
        <v>328</v>
      </c>
      <c r="M229" t="s">
        <v>117</v>
      </c>
      <c r="N229" t="s">
        <v>117</v>
      </c>
      <c r="O229" t="s">
        <v>117</v>
      </c>
      <c r="P229" t="s">
        <v>115</v>
      </c>
      <c r="Q229" t="s">
        <v>115</v>
      </c>
      <c r="R229" t="str">
        <f t="shared" si="18"/>
        <v xml:space="preserve"> 2G</v>
      </c>
      <c r="S229" t="str">
        <f t="shared" si="19"/>
        <v xml:space="preserve"> 3G</v>
      </c>
      <c r="T229" t="str">
        <f t="shared" si="20"/>
        <v xml:space="preserve"> 4G</v>
      </c>
      <c r="U229" t="str">
        <f t="shared" si="21"/>
        <v/>
      </c>
      <c r="V229" t="str">
        <f t="shared" si="22"/>
        <v/>
      </c>
      <c r="W229" s="5" t="str">
        <f t="shared" si="23"/>
        <v xml:space="preserve"> 2G 3G 4G</v>
      </c>
    </row>
    <row r="230" spans="1:23" x14ac:dyDescent="0.25">
      <c r="A230">
        <v>2023</v>
      </c>
      <c r="B230">
        <v>3</v>
      </c>
      <c r="C230" t="s">
        <v>113</v>
      </c>
      <c r="D230">
        <v>68</v>
      </c>
      <c r="E230" t="s">
        <v>114</v>
      </c>
      <c r="F230">
        <v>68572</v>
      </c>
      <c r="G230" t="s">
        <v>62</v>
      </c>
      <c r="H230" t="str">
        <f>VLOOKUP($G230,Municipios!$F:$G,2,FALSE)</f>
        <v>PUENTE NACIONAL</v>
      </c>
      <c r="I230" t="s">
        <v>115</v>
      </c>
      <c r="J230" t="s">
        <v>573</v>
      </c>
      <c r="K230">
        <v>68572003</v>
      </c>
      <c r="L230" t="s">
        <v>223</v>
      </c>
      <c r="M230" t="s">
        <v>117</v>
      </c>
      <c r="N230" t="s">
        <v>117</v>
      </c>
      <c r="O230" t="s">
        <v>117</v>
      </c>
      <c r="P230" t="s">
        <v>115</v>
      </c>
      <c r="Q230" t="s">
        <v>115</v>
      </c>
      <c r="R230" t="str">
        <f t="shared" si="18"/>
        <v xml:space="preserve"> 2G</v>
      </c>
      <c r="S230" t="str">
        <f t="shared" si="19"/>
        <v xml:space="preserve"> 3G</v>
      </c>
      <c r="T230" t="str">
        <f t="shared" si="20"/>
        <v xml:space="preserve"> 4G</v>
      </c>
      <c r="U230" t="str">
        <f t="shared" si="21"/>
        <v/>
      </c>
      <c r="V230" t="str">
        <f t="shared" si="22"/>
        <v/>
      </c>
      <c r="W230" s="5" t="str">
        <f t="shared" si="23"/>
        <v xml:space="preserve"> 2G 3G 4G</v>
      </c>
    </row>
    <row r="231" spans="1:23" x14ac:dyDescent="0.25">
      <c r="A231">
        <v>2023</v>
      </c>
      <c r="B231">
        <v>3</v>
      </c>
      <c r="C231" t="s">
        <v>113</v>
      </c>
      <c r="D231">
        <v>68</v>
      </c>
      <c r="E231" t="s">
        <v>114</v>
      </c>
      <c r="F231">
        <v>68684</v>
      </c>
      <c r="G231" t="s">
        <v>121</v>
      </c>
      <c r="H231" t="str">
        <f>VLOOKUP($G231,Municipios!$F:$G,2,FALSE)</f>
        <v>SAN JOSE DE MIRANDA</v>
      </c>
      <c r="I231" t="s">
        <v>117</v>
      </c>
      <c r="J231" t="s">
        <v>572</v>
      </c>
      <c r="K231">
        <v>68684000</v>
      </c>
      <c r="L231" t="s">
        <v>121</v>
      </c>
      <c r="M231" t="s">
        <v>117</v>
      </c>
      <c r="N231" t="s">
        <v>117</v>
      </c>
      <c r="O231" t="s">
        <v>117</v>
      </c>
      <c r="P231" t="s">
        <v>115</v>
      </c>
      <c r="Q231" t="s">
        <v>115</v>
      </c>
      <c r="R231" t="str">
        <f t="shared" si="18"/>
        <v xml:space="preserve"> 2G</v>
      </c>
      <c r="S231" t="str">
        <f t="shared" si="19"/>
        <v xml:space="preserve"> 3G</v>
      </c>
      <c r="T231" t="str">
        <f t="shared" si="20"/>
        <v xml:space="preserve"> 4G</v>
      </c>
      <c r="U231" t="str">
        <f t="shared" si="21"/>
        <v/>
      </c>
      <c r="V231" t="str">
        <f t="shared" si="22"/>
        <v/>
      </c>
      <c r="W231" s="5" t="str">
        <f t="shared" si="23"/>
        <v xml:space="preserve"> 2G 3G 4G</v>
      </c>
    </row>
    <row r="232" spans="1:23" x14ac:dyDescent="0.25">
      <c r="A232">
        <v>2023</v>
      </c>
      <c r="B232">
        <v>3</v>
      </c>
      <c r="C232" t="s">
        <v>120</v>
      </c>
      <c r="D232">
        <v>68</v>
      </c>
      <c r="E232" t="s">
        <v>114</v>
      </c>
      <c r="F232">
        <v>68770</v>
      </c>
      <c r="G232" t="s">
        <v>77</v>
      </c>
      <c r="H232" t="str">
        <f>VLOOKUP($G232,Municipios!$F:$G,2,FALSE)</f>
        <v>SUAITA</v>
      </c>
      <c r="I232" t="s">
        <v>117</v>
      </c>
      <c r="J232" t="s">
        <v>572</v>
      </c>
      <c r="K232">
        <v>68770000</v>
      </c>
      <c r="L232" t="s">
        <v>77</v>
      </c>
      <c r="M232" t="s">
        <v>115</v>
      </c>
      <c r="N232" t="s">
        <v>117</v>
      </c>
      <c r="O232" t="s">
        <v>117</v>
      </c>
      <c r="P232" t="s">
        <v>115</v>
      </c>
      <c r="Q232" t="s">
        <v>115</v>
      </c>
      <c r="R232" t="str">
        <f t="shared" si="18"/>
        <v/>
      </c>
      <c r="S232" t="str">
        <f t="shared" si="19"/>
        <v xml:space="preserve"> 3G</v>
      </c>
      <c r="T232" t="str">
        <f t="shared" si="20"/>
        <v xml:space="preserve"> 4G</v>
      </c>
      <c r="U232" t="str">
        <f t="shared" si="21"/>
        <v/>
      </c>
      <c r="V232" t="str">
        <f t="shared" si="22"/>
        <v/>
      </c>
      <c r="W232" s="5" t="str">
        <f t="shared" si="23"/>
        <v xml:space="preserve"> 3G 4G</v>
      </c>
    </row>
    <row r="233" spans="1:23" x14ac:dyDescent="0.25">
      <c r="A233">
        <v>2023</v>
      </c>
      <c r="B233">
        <v>3</v>
      </c>
      <c r="C233" t="s">
        <v>125</v>
      </c>
      <c r="D233">
        <v>68</v>
      </c>
      <c r="E233" t="s">
        <v>114</v>
      </c>
      <c r="F233">
        <v>68655</v>
      </c>
      <c r="G233" t="s">
        <v>65</v>
      </c>
      <c r="H233" t="str">
        <f>VLOOKUP($G233,Municipios!$F:$G,2,FALSE)</f>
        <v>SABANA DE TORRES</v>
      </c>
      <c r="I233" t="s">
        <v>117</v>
      </c>
      <c r="J233" t="s">
        <v>572</v>
      </c>
      <c r="K233">
        <v>68655000</v>
      </c>
      <c r="L233" t="s">
        <v>65</v>
      </c>
      <c r="M233" t="s">
        <v>117</v>
      </c>
      <c r="N233" t="s">
        <v>117</v>
      </c>
      <c r="O233" t="s">
        <v>117</v>
      </c>
      <c r="P233" t="s">
        <v>115</v>
      </c>
      <c r="Q233" t="s">
        <v>115</v>
      </c>
      <c r="R233" t="str">
        <f t="shared" si="18"/>
        <v xml:space="preserve"> 2G</v>
      </c>
      <c r="S233" t="str">
        <f t="shared" si="19"/>
        <v xml:space="preserve"> 3G</v>
      </c>
      <c r="T233" t="str">
        <f t="shared" si="20"/>
        <v xml:space="preserve"> 4G</v>
      </c>
      <c r="U233" t="str">
        <f t="shared" si="21"/>
        <v/>
      </c>
      <c r="V233" t="str">
        <f t="shared" si="22"/>
        <v/>
      </c>
      <c r="W233" s="5" t="str">
        <f t="shared" si="23"/>
        <v xml:space="preserve"> 2G 3G 4G</v>
      </c>
    </row>
    <row r="234" spans="1:23" x14ac:dyDescent="0.25">
      <c r="A234">
        <v>2023</v>
      </c>
      <c r="B234">
        <v>3</v>
      </c>
      <c r="C234" t="s">
        <v>113</v>
      </c>
      <c r="D234">
        <v>68</v>
      </c>
      <c r="E234" t="s">
        <v>114</v>
      </c>
      <c r="F234">
        <v>68235</v>
      </c>
      <c r="G234" t="s">
        <v>171</v>
      </c>
      <c r="H234" t="str">
        <f>VLOOKUP($G234,Municipios!$F:$G,2,FALSE)</f>
        <v>EL CARMEN DE CHUCURI</v>
      </c>
      <c r="I234" t="s">
        <v>115</v>
      </c>
      <c r="J234" t="s">
        <v>573</v>
      </c>
      <c r="K234">
        <v>68235022</v>
      </c>
      <c r="L234" t="s">
        <v>331</v>
      </c>
      <c r="M234" t="s">
        <v>117</v>
      </c>
      <c r="N234" t="s">
        <v>117</v>
      </c>
      <c r="O234" t="s">
        <v>115</v>
      </c>
      <c r="P234" t="s">
        <v>115</v>
      </c>
      <c r="Q234" t="s">
        <v>115</v>
      </c>
      <c r="R234" t="str">
        <f t="shared" si="18"/>
        <v xml:space="preserve"> 2G</v>
      </c>
      <c r="S234" t="str">
        <f t="shared" si="19"/>
        <v xml:space="preserve"> 3G</v>
      </c>
      <c r="T234" t="str">
        <f t="shared" si="20"/>
        <v/>
      </c>
      <c r="U234" t="str">
        <f t="shared" si="21"/>
        <v/>
      </c>
      <c r="V234" t="str">
        <f t="shared" si="22"/>
        <v/>
      </c>
      <c r="W234" s="5" t="str">
        <f t="shared" si="23"/>
        <v xml:space="preserve"> 2G 3G</v>
      </c>
    </row>
    <row r="235" spans="1:23" x14ac:dyDescent="0.25">
      <c r="A235">
        <v>2023</v>
      </c>
      <c r="B235">
        <v>3</v>
      </c>
      <c r="C235" t="s">
        <v>129</v>
      </c>
      <c r="D235">
        <v>68</v>
      </c>
      <c r="E235" t="s">
        <v>114</v>
      </c>
      <c r="F235">
        <v>68745</v>
      </c>
      <c r="G235" t="s">
        <v>95</v>
      </c>
      <c r="H235" t="str">
        <f>VLOOKUP($G235,Municipios!$F:$G,2,FALSE)</f>
        <v>SIMACOTA</v>
      </c>
      <c r="I235" t="s">
        <v>117</v>
      </c>
      <c r="J235" t="s">
        <v>572</v>
      </c>
      <c r="K235">
        <v>68745000</v>
      </c>
      <c r="L235" t="s">
        <v>95</v>
      </c>
      <c r="M235" t="s">
        <v>115</v>
      </c>
      <c r="N235" t="s">
        <v>117</v>
      </c>
      <c r="O235" t="s">
        <v>117</v>
      </c>
      <c r="P235" t="s">
        <v>115</v>
      </c>
      <c r="Q235" t="s">
        <v>115</v>
      </c>
      <c r="R235" t="str">
        <f t="shared" si="18"/>
        <v/>
      </c>
      <c r="S235" t="str">
        <f t="shared" si="19"/>
        <v xml:space="preserve"> 3G</v>
      </c>
      <c r="T235" t="str">
        <f t="shared" si="20"/>
        <v xml:space="preserve"> 4G</v>
      </c>
      <c r="U235" t="str">
        <f t="shared" si="21"/>
        <v/>
      </c>
      <c r="V235" t="str">
        <f t="shared" si="22"/>
        <v/>
      </c>
      <c r="W235" s="5" t="str">
        <f t="shared" si="23"/>
        <v xml:space="preserve"> 3G 4G</v>
      </c>
    </row>
    <row r="236" spans="1:23" x14ac:dyDescent="0.25">
      <c r="A236">
        <v>2023</v>
      </c>
      <c r="B236">
        <v>3</v>
      </c>
      <c r="C236" t="s">
        <v>113</v>
      </c>
      <c r="D236">
        <v>68</v>
      </c>
      <c r="E236" t="s">
        <v>114</v>
      </c>
      <c r="F236">
        <v>68190</v>
      </c>
      <c r="G236" t="s">
        <v>88</v>
      </c>
      <c r="H236" t="str">
        <f>VLOOKUP($G236,Municipios!$F:$G,2,FALSE)</f>
        <v>CIMITARRA</v>
      </c>
      <c r="I236" t="s">
        <v>115</v>
      </c>
      <c r="J236" t="s">
        <v>573</v>
      </c>
      <c r="K236">
        <v>68190025</v>
      </c>
      <c r="L236" t="s">
        <v>333</v>
      </c>
      <c r="M236" t="s">
        <v>117</v>
      </c>
      <c r="N236" t="s">
        <v>117</v>
      </c>
      <c r="O236" t="s">
        <v>117</v>
      </c>
      <c r="P236" t="s">
        <v>115</v>
      </c>
      <c r="Q236" t="s">
        <v>115</v>
      </c>
      <c r="R236" t="str">
        <f t="shared" si="18"/>
        <v xml:space="preserve"> 2G</v>
      </c>
      <c r="S236" t="str">
        <f t="shared" si="19"/>
        <v xml:space="preserve"> 3G</v>
      </c>
      <c r="T236" t="str">
        <f t="shared" si="20"/>
        <v xml:space="preserve"> 4G</v>
      </c>
      <c r="U236" t="str">
        <f t="shared" si="21"/>
        <v/>
      </c>
      <c r="V236" t="str">
        <f t="shared" si="22"/>
        <v/>
      </c>
      <c r="W236" s="5" t="str">
        <f t="shared" si="23"/>
        <v xml:space="preserve"> 2G 3G 4G</v>
      </c>
    </row>
    <row r="237" spans="1:23" x14ac:dyDescent="0.25">
      <c r="A237">
        <v>2023</v>
      </c>
      <c r="B237">
        <v>3</v>
      </c>
      <c r="C237" t="s">
        <v>125</v>
      </c>
      <c r="D237">
        <v>68</v>
      </c>
      <c r="E237" t="s">
        <v>114</v>
      </c>
      <c r="F237">
        <v>68266</v>
      </c>
      <c r="G237" t="s">
        <v>29</v>
      </c>
      <c r="H237" t="str">
        <f>VLOOKUP($G237,Municipios!$F:$G,2,FALSE)</f>
        <v>ENCISO</v>
      </c>
      <c r="I237" t="s">
        <v>117</v>
      </c>
      <c r="J237" t="s">
        <v>572</v>
      </c>
      <c r="K237">
        <v>68266000</v>
      </c>
      <c r="L237" t="s">
        <v>29</v>
      </c>
      <c r="M237" t="s">
        <v>115</v>
      </c>
      <c r="N237" t="s">
        <v>115</v>
      </c>
      <c r="O237" t="s">
        <v>117</v>
      </c>
      <c r="P237" t="s">
        <v>115</v>
      </c>
      <c r="Q237" t="s">
        <v>115</v>
      </c>
      <c r="R237" t="str">
        <f t="shared" si="18"/>
        <v/>
      </c>
      <c r="S237" t="str">
        <f t="shared" si="19"/>
        <v/>
      </c>
      <c r="T237" t="str">
        <f t="shared" si="20"/>
        <v xml:space="preserve"> 4G</v>
      </c>
      <c r="U237" t="str">
        <f t="shared" si="21"/>
        <v/>
      </c>
      <c r="V237" t="str">
        <f t="shared" si="22"/>
        <v/>
      </c>
      <c r="W237" s="5" t="str">
        <f t="shared" si="23"/>
        <v xml:space="preserve"> 4G</v>
      </c>
    </row>
    <row r="238" spans="1:23" x14ac:dyDescent="0.25">
      <c r="A238">
        <v>2023</v>
      </c>
      <c r="B238">
        <v>3</v>
      </c>
      <c r="C238" t="s">
        <v>113</v>
      </c>
      <c r="D238">
        <v>68</v>
      </c>
      <c r="E238" t="s">
        <v>114</v>
      </c>
      <c r="F238">
        <v>68190</v>
      </c>
      <c r="G238" t="s">
        <v>88</v>
      </c>
      <c r="H238" t="str">
        <f>VLOOKUP($G238,Municipios!$F:$G,2,FALSE)</f>
        <v>CIMITARRA</v>
      </c>
      <c r="I238" t="s">
        <v>115</v>
      </c>
      <c r="J238" t="s">
        <v>573</v>
      </c>
      <c r="K238">
        <v>68190012</v>
      </c>
      <c r="L238" t="s">
        <v>168</v>
      </c>
      <c r="M238" t="s">
        <v>117</v>
      </c>
      <c r="N238" t="s">
        <v>115</v>
      </c>
      <c r="O238" t="s">
        <v>117</v>
      </c>
      <c r="P238" t="s">
        <v>115</v>
      </c>
      <c r="Q238" t="s">
        <v>115</v>
      </c>
      <c r="R238" t="str">
        <f t="shared" si="18"/>
        <v xml:space="preserve"> 2G</v>
      </c>
      <c r="S238" t="str">
        <f t="shared" si="19"/>
        <v/>
      </c>
      <c r="T238" t="str">
        <f t="shared" si="20"/>
        <v xml:space="preserve"> 4G</v>
      </c>
      <c r="U238" t="str">
        <f t="shared" si="21"/>
        <v/>
      </c>
      <c r="V238" t="str">
        <f t="shared" si="22"/>
        <v/>
      </c>
      <c r="W238" s="5" t="str">
        <f t="shared" si="23"/>
        <v xml:space="preserve"> 2G 4G</v>
      </c>
    </row>
    <row r="239" spans="1:23" x14ac:dyDescent="0.25">
      <c r="A239">
        <v>2023</v>
      </c>
      <c r="B239">
        <v>3</v>
      </c>
      <c r="C239" t="s">
        <v>120</v>
      </c>
      <c r="D239">
        <v>68</v>
      </c>
      <c r="E239" t="s">
        <v>114</v>
      </c>
      <c r="F239">
        <v>68861</v>
      </c>
      <c r="G239" t="s">
        <v>132</v>
      </c>
      <c r="H239" t="str">
        <f>VLOOKUP($G239,Municipios!$F:$G,2,FALSE)</f>
        <v>VELEZ</v>
      </c>
      <c r="I239" t="s">
        <v>115</v>
      </c>
      <c r="J239" t="s">
        <v>573</v>
      </c>
      <c r="K239">
        <v>68861025</v>
      </c>
      <c r="L239" t="s">
        <v>157</v>
      </c>
      <c r="M239" t="s">
        <v>115</v>
      </c>
      <c r="N239" t="s">
        <v>115</v>
      </c>
      <c r="O239" t="s">
        <v>117</v>
      </c>
      <c r="P239" t="s">
        <v>115</v>
      </c>
      <c r="Q239" t="s">
        <v>115</v>
      </c>
      <c r="R239" t="str">
        <f t="shared" si="18"/>
        <v/>
      </c>
      <c r="S239" t="str">
        <f t="shared" si="19"/>
        <v/>
      </c>
      <c r="T239" t="str">
        <f t="shared" si="20"/>
        <v xml:space="preserve"> 4G</v>
      </c>
      <c r="U239" t="str">
        <f t="shared" si="21"/>
        <v/>
      </c>
      <c r="V239" t="str">
        <f t="shared" si="22"/>
        <v/>
      </c>
      <c r="W239" s="5" t="str">
        <f t="shared" si="23"/>
        <v xml:space="preserve"> 4G</v>
      </c>
    </row>
    <row r="240" spans="1:23" x14ac:dyDescent="0.25">
      <c r="A240">
        <v>2023</v>
      </c>
      <c r="B240">
        <v>3</v>
      </c>
      <c r="C240" t="s">
        <v>113</v>
      </c>
      <c r="D240">
        <v>68</v>
      </c>
      <c r="E240" t="s">
        <v>114</v>
      </c>
      <c r="F240">
        <v>68689</v>
      </c>
      <c r="G240" t="s">
        <v>169</v>
      </c>
      <c r="H240" t="str">
        <f>VLOOKUP($G240,Municipios!$F:$G,2,FALSE)</f>
        <v>SAN VICENTE DE CHUCURI</v>
      </c>
      <c r="I240" t="s">
        <v>117</v>
      </c>
      <c r="J240" t="s">
        <v>572</v>
      </c>
      <c r="K240">
        <v>68689000</v>
      </c>
      <c r="L240" t="s">
        <v>169</v>
      </c>
      <c r="M240" t="s">
        <v>117</v>
      </c>
      <c r="N240" t="s">
        <v>117</v>
      </c>
      <c r="O240" t="s">
        <v>117</v>
      </c>
      <c r="P240" t="s">
        <v>115</v>
      </c>
      <c r="Q240" t="s">
        <v>115</v>
      </c>
      <c r="R240" t="str">
        <f t="shared" si="18"/>
        <v xml:space="preserve"> 2G</v>
      </c>
      <c r="S240" t="str">
        <f t="shared" si="19"/>
        <v xml:space="preserve"> 3G</v>
      </c>
      <c r="T240" t="str">
        <f t="shared" si="20"/>
        <v xml:space="preserve"> 4G</v>
      </c>
      <c r="U240" t="str">
        <f t="shared" si="21"/>
        <v/>
      </c>
      <c r="V240" t="str">
        <f t="shared" si="22"/>
        <v/>
      </c>
      <c r="W240" s="5" t="str">
        <f t="shared" si="23"/>
        <v xml:space="preserve"> 2G 3G 4G</v>
      </c>
    </row>
    <row r="241" spans="1:23" x14ac:dyDescent="0.25">
      <c r="A241">
        <v>2023</v>
      </c>
      <c r="B241">
        <v>3</v>
      </c>
      <c r="C241" t="s">
        <v>129</v>
      </c>
      <c r="D241">
        <v>68</v>
      </c>
      <c r="E241" t="s">
        <v>114</v>
      </c>
      <c r="F241">
        <v>68190</v>
      </c>
      <c r="G241" t="s">
        <v>88</v>
      </c>
      <c r="H241" t="str">
        <f>VLOOKUP($G241,Municipios!$F:$G,2,FALSE)</f>
        <v>CIMITARRA</v>
      </c>
      <c r="I241" t="s">
        <v>115</v>
      </c>
      <c r="J241" t="s">
        <v>573</v>
      </c>
      <c r="K241">
        <v>68190002</v>
      </c>
      <c r="L241" t="s">
        <v>275</v>
      </c>
      <c r="M241" t="s">
        <v>115</v>
      </c>
      <c r="N241" t="s">
        <v>115</v>
      </c>
      <c r="O241" t="s">
        <v>117</v>
      </c>
      <c r="P241" t="s">
        <v>115</v>
      </c>
      <c r="Q241" t="s">
        <v>115</v>
      </c>
      <c r="R241" t="str">
        <f t="shared" si="18"/>
        <v/>
      </c>
      <c r="S241" t="str">
        <f t="shared" si="19"/>
        <v/>
      </c>
      <c r="T241" t="str">
        <f t="shared" si="20"/>
        <v xml:space="preserve"> 4G</v>
      </c>
      <c r="U241" t="str">
        <f t="shared" si="21"/>
        <v/>
      </c>
      <c r="V241" t="str">
        <f t="shared" si="22"/>
        <v/>
      </c>
      <c r="W241" s="5" t="str">
        <f t="shared" si="23"/>
        <v xml:space="preserve"> 4G</v>
      </c>
    </row>
    <row r="242" spans="1:23" x14ac:dyDescent="0.25">
      <c r="A242">
        <v>2023</v>
      </c>
      <c r="B242">
        <v>3</v>
      </c>
      <c r="C242" t="s">
        <v>113</v>
      </c>
      <c r="D242">
        <v>68</v>
      </c>
      <c r="E242" t="s">
        <v>114</v>
      </c>
      <c r="F242">
        <v>68092</v>
      </c>
      <c r="G242" t="s">
        <v>7</v>
      </c>
      <c r="H242" t="str">
        <f>VLOOKUP($G242,Municipios!$F:$G,2,FALSE)</f>
        <v>BETULIA</v>
      </c>
      <c r="I242" t="s">
        <v>115</v>
      </c>
      <c r="J242" t="s">
        <v>573</v>
      </c>
      <c r="K242">
        <v>68092010</v>
      </c>
      <c r="L242" t="s">
        <v>142</v>
      </c>
      <c r="M242" t="s">
        <v>117</v>
      </c>
      <c r="N242" t="s">
        <v>117</v>
      </c>
      <c r="O242" t="s">
        <v>117</v>
      </c>
      <c r="P242" t="s">
        <v>115</v>
      </c>
      <c r="Q242" t="s">
        <v>115</v>
      </c>
      <c r="R242" t="str">
        <f t="shared" si="18"/>
        <v xml:space="preserve"> 2G</v>
      </c>
      <c r="S242" t="str">
        <f t="shared" si="19"/>
        <v xml:space="preserve"> 3G</v>
      </c>
      <c r="T242" t="str">
        <f t="shared" si="20"/>
        <v xml:space="preserve"> 4G</v>
      </c>
      <c r="U242" t="str">
        <f t="shared" si="21"/>
        <v/>
      </c>
      <c r="V242" t="str">
        <f t="shared" si="22"/>
        <v/>
      </c>
      <c r="W242" s="5" t="str">
        <f t="shared" si="23"/>
        <v xml:space="preserve"> 2G 3G 4G</v>
      </c>
    </row>
    <row r="243" spans="1:23" x14ac:dyDescent="0.25">
      <c r="A243">
        <v>2023</v>
      </c>
      <c r="B243">
        <v>3</v>
      </c>
      <c r="C243" t="s">
        <v>129</v>
      </c>
      <c r="D243">
        <v>68</v>
      </c>
      <c r="E243" t="s">
        <v>114</v>
      </c>
      <c r="F243">
        <v>68615</v>
      </c>
      <c r="G243" t="s">
        <v>64</v>
      </c>
      <c r="H243" t="str">
        <f>VLOOKUP($G243,Municipios!$F:$G,2,FALSE)</f>
        <v>RIONEGRO</v>
      </c>
      <c r="I243" t="s">
        <v>115</v>
      </c>
      <c r="J243" t="s">
        <v>573</v>
      </c>
      <c r="K243">
        <v>0</v>
      </c>
      <c r="L243" t="s">
        <v>126</v>
      </c>
      <c r="M243" t="s">
        <v>115</v>
      </c>
      <c r="N243" t="s">
        <v>115</v>
      </c>
      <c r="O243" t="s">
        <v>117</v>
      </c>
      <c r="P243" t="s">
        <v>115</v>
      </c>
      <c r="Q243" t="s">
        <v>115</v>
      </c>
      <c r="R243" t="str">
        <f t="shared" si="18"/>
        <v/>
      </c>
      <c r="S243" t="str">
        <f t="shared" si="19"/>
        <v/>
      </c>
      <c r="T243" t="str">
        <f t="shared" si="20"/>
        <v xml:space="preserve"> 4G</v>
      </c>
      <c r="U243" t="str">
        <f t="shared" si="21"/>
        <v/>
      </c>
      <c r="V243" t="str">
        <f t="shared" si="22"/>
        <v/>
      </c>
      <c r="W243" s="5" t="str">
        <f t="shared" si="23"/>
        <v xml:space="preserve"> 4G</v>
      </c>
    </row>
    <row r="244" spans="1:23" x14ac:dyDescent="0.25">
      <c r="A244">
        <v>2023</v>
      </c>
      <c r="B244">
        <v>3</v>
      </c>
      <c r="C244" t="s">
        <v>120</v>
      </c>
      <c r="D244">
        <v>68</v>
      </c>
      <c r="E244" t="s">
        <v>114</v>
      </c>
      <c r="F244">
        <v>68673</v>
      </c>
      <c r="G244" t="s">
        <v>68</v>
      </c>
      <c r="H244" t="str">
        <f>VLOOKUP($G244,Municipios!$F:$G,2,FALSE)</f>
        <v>SAN BENITO</v>
      </c>
      <c r="I244" t="s">
        <v>117</v>
      </c>
      <c r="J244" t="s">
        <v>572</v>
      </c>
      <c r="K244">
        <v>68673000</v>
      </c>
      <c r="L244" t="s">
        <v>68</v>
      </c>
      <c r="M244" t="s">
        <v>115</v>
      </c>
      <c r="N244" t="s">
        <v>117</v>
      </c>
      <c r="O244" t="s">
        <v>115</v>
      </c>
      <c r="P244" t="s">
        <v>115</v>
      </c>
      <c r="Q244" t="s">
        <v>115</v>
      </c>
      <c r="R244" t="str">
        <f t="shared" si="18"/>
        <v/>
      </c>
      <c r="S244" t="str">
        <f t="shared" si="19"/>
        <v xml:space="preserve"> 3G</v>
      </c>
      <c r="T244" t="str">
        <f t="shared" si="20"/>
        <v/>
      </c>
      <c r="U244" t="str">
        <f t="shared" si="21"/>
        <v/>
      </c>
      <c r="V244" t="str">
        <f t="shared" si="22"/>
        <v/>
      </c>
      <c r="W244" s="5" t="str">
        <f t="shared" si="23"/>
        <v xml:space="preserve"> 3G</v>
      </c>
    </row>
    <row r="245" spans="1:23" x14ac:dyDescent="0.25">
      <c r="A245">
        <v>2023</v>
      </c>
      <c r="B245">
        <v>3</v>
      </c>
      <c r="C245" t="s">
        <v>113</v>
      </c>
      <c r="D245">
        <v>68</v>
      </c>
      <c r="E245" t="s">
        <v>114</v>
      </c>
      <c r="F245">
        <v>68271</v>
      </c>
      <c r="G245" t="s">
        <v>228</v>
      </c>
      <c r="H245" t="str">
        <f>VLOOKUP($G245,Municipios!$F:$G,2,FALSE)</f>
        <v>FLORIAN</v>
      </c>
      <c r="I245" t="s">
        <v>115</v>
      </c>
      <c r="J245" t="s">
        <v>573</v>
      </c>
      <c r="K245">
        <v>68271003</v>
      </c>
      <c r="L245" t="s">
        <v>300</v>
      </c>
      <c r="M245" t="s">
        <v>117</v>
      </c>
      <c r="N245" t="s">
        <v>117</v>
      </c>
      <c r="O245" t="s">
        <v>117</v>
      </c>
      <c r="P245" t="s">
        <v>115</v>
      </c>
      <c r="Q245" t="s">
        <v>115</v>
      </c>
      <c r="R245" t="str">
        <f t="shared" si="18"/>
        <v xml:space="preserve"> 2G</v>
      </c>
      <c r="S245" t="str">
        <f t="shared" si="19"/>
        <v xml:space="preserve"> 3G</v>
      </c>
      <c r="T245" t="str">
        <f t="shared" si="20"/>
        <v xml:space="preserve"> 4G</v>
      </c>
      <c r="U245" t="str">
        <f t="shared" si="21"/>
        <v/>
      </c>
      <c r="V245" t="str">
        <f t="shared" si="22"/>
        <v/>
      </c>
      <c r="W245" s="5" t="str">
        <f t="shared" si="23"/>
        <v xml:space="preserve"> 2G 3G 4G</v>
      </c>
    </row>
    <row r="246" spans="1:23" x14ac:dyDescent="0.25">
      <c r="A246">
        <v>2023</v>
      </c>
      <c r="B246">
        <v>3</v>
      </c>
      <c r="C246" t="s">
        <v>120</v>
      </c>
      <c r="D246">
        <v>68</v>
      </c>
      <c r="E246" t="s">
        <v>114</v>
      </c>
      <c r="F246">
        <v>68169</v>
      </c>
      <c r="G246" t="s">
        <v>18</v>
      </c>
      <c r="H246" t="str">
        <f>VLOOKUP($G246,Municipios!$F:$G,2,FALSE)</f>
        <v>CHARTA</v>
      </c>
      <c r="I246" t="s">
        <v>117</v>
      </c>
      <c r="J246" t="s">
        <v>572</v>
      </c>
      <c r="K246">
        <v>68169000</v>
      </c>
      <c r="L246" t="s">
        <v>18</v>
      </c>
      <c r="M246" t="s">
        <v>115</v>
      </c>
      <c r="N246" t="s">
        <v>117</v>
      </c>
      <c r="O246" t="s">
        <v>115</v>
      </c>
      <c r="P246" t="s">
        <v>115</v>
      </c>
      <c r="Q246" t="s">
        <v>115</v>
      </c>
      <c r="R246" t="str">
        <f t="shared" si="18"/>
        <v/>
      </c>
      <c r="S246" t="str">
        <f t="shared" si="19"/>
        <v xml:space="preserve"> 3G</v>
      </c>
      <c r="T246" t="str">
        <f t="shared" si="20"/>
        <v/>
      </c>
      <c r="U246" t="str">
        <f t="shared" si="21"/>
        <v/>
      </c>
      <c r="V246" t="str">
        <f t="shared" si="22"/>
        <v/>
      </c>
      <c r="W246" s="5" t="str">
        <f t="shared" si="23"/>
        <v xml:space="preserve"> 3G</v>
      </c>
    </row>
    <row r="247" spans="1:23" x14ac:dyDescent="0.25">
      <c r="A247">
        <v>2023</v>
      </c>
      <c r="B247">
        <v>3</v>
      </c>
      <c r="C247" t="s">
        <v>129</v>
      </c>
      <c r="D247">
        <v>68</v>
      </c>
      <c r="E247" t="s">
        <v>114</v>
      </c>
      <c r="F247">
        <v>68162</v>
      </c>
      <c r="G247" t="s">
        <v>16</v>
      </c>
      <c r="H247" t="str">
        <f>VLOOKUP($G247,Municipios!$F:$G,2,FALSE)</f>
        <v>CERRITO</v>
      </c>
      <c r="I247" t="s">
        <v>117</v>
      </c>
      <c r="J247" t="s">
        <v>572</v>
      </c>
      <c r="K247">
        <v>68162000</v>
      </c>
      <c r="L247" t="s">
        <v>16</v>
      </c>
      <c r="M247" t="s">
        <v>117</v>
      </c>
      <c r="N247" t="s">
        <v>117</v>
      </c>
      <c r="O247" t="s">
        <v>117</v>
      </c>
      <c r="P247" t="s">
        <v>115</v>
      </c>
      <c r="Q247" t="s">
        <v>115</v>
      </c>
      <c r="R247" t="str">
        <f t="shared" si="18"/>
        <v xml:space="preserve"> 2G</v>
      </c>
      <c r="S247" t="str">
        <f t="shared" si="19"/>
        <v xml:space="preserve"> 3G</v>
      </c>
      <c r="T247" t="str">
        <f t="shared" si="20"/>
        <v xml:space="preserve"> 4G</v>
      </c>
      <c r="U247" t="str">
        <f t="shared" si="21"/>
        <v/>
      </c>
      <c r="V247" t="str">
        <f t="shared" si="22"/>
        <v/>
      </c>
      <c r="W247" s="5" t="str">
        <f t="shared" si="23"/>
        <v xml:space="preserve"> 2G 3G 4G</v>
      </c>
    </row>
    <row r="248" spans="1:23" x14ac:dyDescent="0.25">
      <c r="A248">
        <v>2023</v>
      </c>
      <c r="B248">
        <v>3</v>
      </c>
      <c r="C248" t="s">
        <v>113</v>
      </c>
      <c r="D248">
        <v>68</v>
      </c>
      <c r="E248" t="s">
        <v>114</v>
      </c>
      <c r="F248">
        <v>68081</v>
      </c>
      <c r="G248" t="s">
        <v>86</v>
      </c>
      <c r="H248" t="str">
        <f>VLOOKUP($G248,Municipios!$F:$G,2,FALSE)</f>
        <v>BARRANCABERMEJA</v>
      </c>
      <c r="I248" t="s">
        <v>115</v>
      </c>
      <c r="J248" t="s">
        <v>573</v>
      </c>
      <c r="K248">
        <v>68081016</v>
      </c>
      <c r="L248" t="s">
        <v>286</v>
      </c>
      <c r="M248" t="s">
        <v>115</v>
      </c>
      <c r="N248" t="s">
        <v>117</v>
      </c>
      <c r="O248" t="s">
        <v>117</v>
      </c>
      <c r="P248" t="s">
        <v>115</v>
      </c>
      <c r="Q248" t="s">
        <v>115</v>
      </c>
      <c r="R248" t="str">
        <f t="shared" si="18"/>
        <v/>
      </c>
      <c r="S248" t="str">
        <f t="shared" si="19"/>
        <v xml:space="preserve"> 3G</v>
      </c>
      <c r="T248" t="str">
        <f t="shared" si="20"/>
        <v xml:space="preserve"> 4G</v>
      </c>
      <c r="U248" t="str">
        <f t="shared" si="21"/>
        <v/>
      </c>
      <c r="V248" t="str">
        <f t="shared" si="22"/>
        <v/>
      </c>
      <c r="W248" s="5" t="str">
        <f t="shared" si="23"/>
        <v xml:space="preserve"> 3G 4G</v>
      </c>
    </row>
    <row r="249" spans="1:23" x14ac:dyDescent="0.25">
      <c r="A249">
        <v>2023</v>
      </c>
      <c r="B249">
        <v>3</v>
      </c>
      <c r="C249" t="s">
        <v>120</v>
      </c>
      <c r="D249">
        <v>68</v>
      </c>
      <c r="E249" t="s">
        <v>114</v>
      </c>
      <c r="F249">
        <v>68385</v>
      </c>
      <c r="G249" t="s">
        <v>138</v>
      </c>
      <c r="H249" t="str">
        <f>VLOOKUP($G249,Municipios!$F:$G,2,FALSE)</f>
        <v>LANDAZURI</v>
      </c>
      <c r="I249" t="s">
        <v>117</v>
      </c>
      <c r="J249" t="s">
        <v>572</v>
      </c>
      <c r="K249">
        <v>68385000</v>
      </c>
      <c r="L249" t="s">
        <v>138</v>
      </c>
      <c r="M249" t="s">
        <v>115</v>
      </c>
      <c r="N249" t="s">
        <v>117</v>
      </c>
      <c r="O249" t="s">
        <v>117</v>
      </c>
      <c r="P249" t="s">
        <v>115</v>
      </c>
      <c r="Q249" t="s">
        <v>115</v>
      </c>
      <c r="R249" t="str">
        <f t="shared" si="18"/>
        <v/>
      </c>
      <c r="S249" t="str">
        <f t="shared" si="19"/>
        <v xml:space="preserve"> 3G</v>
      </c>
      <c r="T249" t="str">
        <f t="shared" si="20"/>
        <v xml:space="preserve"> 4G</v>
      </c>
      <c r="U249" t="str">
        <f t="shared" si="21"/>
        <v/>
      </c>
      <c r="V249" t="str">
        <f t="shared" si="22"/>
        <v/>
      </c>
      <c r="W249" s="5" t="str">
        <f t="shared" si="23"/>
        <v xml:space="preserve"> 3G 4G</v>
      </c>
    </row>
    <row r="250" spans="1:23" x14ac:dyDescent="0.25">
      <c r="A250">
        <v>2023</v>
      </c>
      <c r="B250">
        <v>3</v>
      </c>
      <c r="C250" t="s">
        <v>129</v>
      </c>
      <c r="D250">
        <v>68</v>
      </c>
      <c r="E250" t="s">
        <v>114</v>
      </c>
      <c r="F250">
        <v>68549</v>
      </c>
      <c r="G250" t="s">
        <v>61</v>
      </c>
      <c r="H250" t="str">
        <f>VLOOKUP($G250,Municipios!$F:$G,2,FALSE)</f>
        <v>PINCHOTE</v>
      </c>
      <c r="I250" t="s">
        <v>117</v>
      </c>
      <c r="J250" t="s">
        <v>572</v>
      </c>
      <c r="K250">
        <v>68549000</v>
      </c>
      <c r="L250" t="s">
        <v>61</v>
      </c>
      <c r="M250" t="s">
        <v>115</v>
      </c>
      <c r="N250" t="s">
        <v>117</v>
      </c>
      <c r="O250" t="s">
        <v>117</v>
      </c>
      <c r="P250" t="s">
        <v>115</v>
      </c>
      <c r="Q250" t="s">
        <v>115</v>
      </c>
      <c r="R250" t="str">
        <f t="shared" si="18"/>
        <v/>
      </c>
      <c r="S250" t="str">
        <f t="shared" si="19"/>
        <v xml:space="preserve"> 3G</v>
      </c>
      <c r="T250" t="str">
        <f t="shared" si="20"/>
        <v xml:space="preserve"> 4G</v>
      </c>
      <c r="U250" t="str">
        <f t="shared" si="21"/>
        <v/>
      </c>
      <c r="V250" t="str">
        <f t="shared" si="22"/>
        <v/>
      </c>
      <c r="W250" s="5" t="str">
        <f t="shared" si="23"/>
        <v xml:space="preserve"> 3G 4G</v>
      </c>
    </row>
    <row r="251" spans="1:23" x14ac:dyDescent="0.25">
      <c r="A251">
        <v>2023</v>
      </c>
      <c r="B251">
        <v>3</v>
      </c>
      <c r="C251" t="s">
        <v>113</v>
      </c>
      <c r="D251">
        <v>68</v>
      </c>
      <c r="E251" t="s">
        <v>114</v>
      </c>
      <c r="F251">
        <v>68425</v>
      </c>
      <c r="G251" t="s">
        <v>49</v>
      </c>
      <c r="H251" t="str">
        <f>VLOOKUP($G251,Municipios!$F:$G,2,FALSE)</f>
        <v>MACARAVITA</v>
      </c>
      <c r="I251" t="s">
        <v>115</v>
      </c>
      <c r="J251" t="s">
        <v>573</v>
      </c>
      <c r="K251">
        <v>68425003</v>
      </c>
      <c r="L251" t="s">
        <v>337</v>
      </c>
      <c r="M251" t="s">
        <v>117</v>
      </c>
      <c r="N251" t="s">
        <v>117</v>
      </c>
      <c r="O251" t="s">
        <v>117</v>
      </c>
      <c r="P251" t="s">
        <v>115</v>
      </c>
      <c r="Q251" t="s">
        <v>115</v>
      </c>
      <c r="R251" t="str">
        <f t="shared" si="18"/>
        <v xml:space="preserve"> 2G</v>
      </c>
      <c r="S251" t="str">
        <f t="shared" si="19"/>
        <v xml:space="preserve"> 3G</v>
      </c>
      <c r="T251" t="str">
        <f t="shared" si="20"/>
        <v xml:space="preserve"> 4G</v>
      </c>
      <c r="U251" t="str">
        <f t="shared" si="21"/>
        <v/>
      </c>
      <c r="V251" t="str">
        <f t="shared" si="22"/>
        <v/>
      </c>
      <c r="W251" s="5" t="str">
        <f t="shared" si="23"/>
        <v xml:space="preserve"> 2G 3G 4G</v>
      </c>
    </row>
    <row r="252" spans="1:23" x14ac:dyDescent="0.25">
      <c r="A252">
        <v>2023</v>
      </c>
      <c r="B252">
        <v>3</v>
      </c>
      <c r="C252" t="s">
        <v>113</v>
      </c>
      <c r="D252">
        <v>68</v>
      </c>
      <c r="E252" t="s">
        <v>114</v>
      </c>
      <c r="F252">
        <v>68720</v>
      </c>
      <c r="G252" t="s">
        <v>127</v>
      </c>
      <c r="H252" t="str">
        <f>VLOOKUP($G252,Municipios!$F:$G,2,FALSE)</f>
        <v>SANTA HELENA DEL OPON</v>
      </c>
      <c r="I252" t="s">
        <v>115</v>
      </c>
      <c r="J252" t="s">
        <v>573</v>
      </c>
      <c r="K252">
        <v>68720005</v>
      </c>
      <c r="L252" t="s">
        <v>128</v>
      </c>
      <c r="M252" t="s">
        <v>117</v>
      </c>
      <c r="N252" t="s">
        <v>115</v>
      </c>
      <c r="O252" t="s">
        <v>115</v>
      </c>
      <c r="P252" t="s">
        <v>115</v>
      </c>
      <c r="Q252" t="s">
        <v>115</v>
      </c>
      <c r="R252" t="str">
        <f t="shared" si="18"/>
        <v xml:space="preserve"> 2G</v>
      </c>
      <c r="S252" t="str">
        <f t="shared" si="19"/>
        <v/>
      </c>
      <c r="T252" t="str">
        <f t="shared" si="20"/>
        <v/>
      </c>
      <c r="U252" t="str">
        <f t="shared" si="21"/>
        <v/>
      </c>
      <c r="V252" t="str">
        <f t="shared" si="22"/>
        <v/>
      </c>
      <c r="W252" s="5" t="str">
        <f t="shared" si="23"/>
        <v xml:space="preserve"> 2G</v>
      </c>
    </row>
    <row r="253" spans="1:23" x14ac:dyDescent="0.25">
      <c r="A253">
        <v>2023</v>
      </c>
      <c r="B253">
        <v>3</v>
      </c>
      <c r="C253" t="s">
        <v>120</v>
      </c>
      <c r="D253">
        <v>68</v>
      </c>
      <c r="E253" t="s">
        <v>114</v>
      </c>
      <c r="F253">
        <v>68686</v>
      </c>
      <c r="G253" t="s">
        <v>73</v>
      </c>
      <c r="H253" t="str">
        <f>VLOOKUP($G253,Municipios!$F:$G,2,FALSE)</f>
        <v>SAN MIGUEL</v>
      </c>
      <c r="I253" t="s">
        <v>117</v>
      </c>
      <c r="J253" t="s">
        <v>572</v>
      </c>
      <c r="K253">
        <v>68686000</v>
      </c>
      <c r="L253" t="s">
        <v>73</v>
      </c>
      <c r="M253" t="s">
        <v>115</v>
      </c>
      <c r="N253" t="s">
        <v>117</v>
      </c>
      <c r="O253" t="s">
        <v>115</v>
      </c>
      <c r="P253" t="s">
        <v>115</v>
      </c>
      <c r="Q253" t="s">
        <v>115</v>
      </c>
      <c r="R253" t="str">
        <f t="shared" si="18"/>
        <v/>
      </c>
      <c r="S253" t="str">
        <f t="shared" si="19"/>
        <v xml:space="preserve"> 3G</v>
      </c>
      <c r="T253" t="str">
        <f t="shared" si="20"/>
        <v/>
      </c>
      <c r="U253" t="str">
        <f t="shared" si="21"/>
        <v/>
      </c>
      <c r="V253" t="str">
        <f t="shared" si="22"/>
        <v/>
      </c>
      <c r="W253" s="5" t="str">
        <f t="shared" si="23"/>
        <v xml:space="preserve"> 3G</v>
      </c>
    </row>
    <row r="254" spans="1:23" x14ac:dyDescent="0.25">
      <c r="A254">
        <v>2023</v>
      </c>
      <c r="B254">
        <v>3</v>
      </c>
      <c r="C254" t="s">
        <v>125</v>
      </c>
      <c r="D254">
        <v>68</v>
      </c>
      <c r="E254" t="s">
        <v>114</v>
      </c>
      <c r="F254">
        <v>68013</v>
      </c>
      <c r="G254" t="s">
        <v>2</v>
      </c>
      <c r="H254" t="str">
        <f>VLOOKUP($G254,Municipios!$F:$G,2,FALSE)</f>
        <v>AGUADA</v>
      </c>
      <c r="I254" t="s">
        <v>117</v>
      </c>
      <c r="J254" t="s">
        <v>572</v>
      </c>
      <c r="K254">
        <v>68013000</v>
      </c>
      <c r="L254" t="s">
        <v>2</v>
      </c>
      <c r="M254" t="s">
        <v>115</v>
      </c>
      <c r="N254" t="s">
        <v>115</v>
      </c>
      <c r="O254" t="s">
        <v>117</v>
      </c>
      <c r="P254" t="s">
        <v>115</v>
      </c>
      <c r="Q254" t="s">
        <v>115</v>
      </c>
      <c r="R254" t="str">
        <f t="shared" si="18"/>
        <v/>
      </c>
      <c r="S254" t="str">
        <f t="shared" si="19"/>
        <v/>
      </c>
      <c r="T254" t="str">
        <f t="shared" si="20"/>
        <v xml:space="preserve"> 4G</v>
      </c>
      <c r="U254" t="str">
        <f t="shared" si="21"/>
        <v/>
      </c>
      <c r="V254" t="str">
        <f t="shared" si="22"/>
        <v/>
      </c>
      <c r="W254" s="5" t="str">
        <f t="shared" si="23"/>
        <v xml:space="preserve"> 4G</v>
      </c>
    </row>
    <row r="255" spans="1:23" x14ac:dyDescent="0.25">
      <c r="A255">
        <v>2023</v>
      </c>
      <c r="B255">
        <v>3</v>
      </c>
      <c r="C255" t="s">
        <v>125</v>
      </c>
      <c r="D255">
        <v>68</v>
      </c>
      <c r="E255" t="s">
        <v>114</v>
      </c>
      <c r="F255">
        <v>68101</v>
      </c>
      <c r="G255" t="s">
        <v>149</v>
      </c>
      <c r="H255" t="str">
        <f>VLOOKUP($G255,Municipios!$F:$G,2,FALSE)</f>
        <v>BOLIVAR</v>
      </c>
      <c r="I255" t="s">
        <v>117</v>
      </c>
      <c r="J255" t="s">
        <v>572</v>
      </c>
      <c r="K255">
        <v>68101000</v>
      </c>
      <c r="L255" t="s">
        <v>149</v>
      </c>
      <c r="M255" t="s">
        <v>117</v>
      </c>
      <c r="N255" t="s">
        <v>117</v>
      </c>
      <c r="O255" t="s">
        <v>117</v>
      </c>
      <c r="P255" t="s">
        <v>115</v>
      </c>
      <c r="Q255" t="s">
        <v>115</v>
      </c>
      <c r="R255" t="str">
        <f t="shared" si="18"/>
        <v xml:space="preserve"> 2G</v>
      </c>
      <c r="S255" t="str">
        <f t="shared" si="19"/>
        <v xml:space="preserve"> 3G</v>
      </c>
      <c r="T255" t="str">
        <f t="shared" si="20"/>
        <v xml:space="preserve"> 4G</v>
      </c>
      <c r="U255" t="str">
        <f t="shared" si="21"/>
        <v/>
      </c>
      <c r="V255" t="str">
        <f t="shared" si="22"/>
        <v/>
      </c>
      <c r="W255" s="5" t="str">
        <f t="shared" si="23"/>
        <v xml:space="preserve"> 2G 3G 4G</v>
      </c>
    </row>
    <row r="256" spans="1:23" x14ac:dyDescent="0.25">
      <c r="A256">
        <v>2023</v>
      </c>
      <c r="B256">
        <v>3</v>
      </c>
      <c r="C256" t="s">
        <v>120</v>
      </c>
      <c r="D256">
        <v>68</v>
      </c>
      <c r="E256" t="s">
        <v>114</v>
      </c>
      <c r="F256">
        <v>68276</v>
      </c>
      <c r="G256" t="s">
        <v>31</v>
      </c>
      <c r="H256" t="str">
        <f>VLOOKUP($G256,Municipios!$F:$G,2,FALSE)</f>
        <v>FLORIDABLANCA</v>
      </c>
      <c r="I256" t="s">
        <v>115</v>
      </c>
      <c r="J256" t="s">
        <v>573</v>
      </c>
      <c r="K256">
        <v>68276013</v>
      </c>
      <c r="L256" t="s">
        <v>260</v>
      </c>
      <c r="M256" t="s">
        <v>115</v>
      </c>
      <c r="N256" t="s">
        <v>117</v>
      </c>
      <c r="O256" t="s">
        <v>117</v>
      </c>
      <c r="P256" t="s">
        <v>115</v>
      </c>
      <c r="Q256" t="s">
        <v>115</v>
      </c>
      <c r="R256" t="str">
        <f t="shared" si="18"/>
        <v/>
      </c>
      <c r="S256" t="str">
        <f t="shared" si="19"/>
        <v xml:space="preserve"> 3G</v>
      </c>
      <c r="T256" t="str">
        <f t="shared" si="20"/>
        <v xml:space="preserve"> 4G</v>
      </c>
      <c r="U256" t="str">
        <f t="shared" si="21"/>
        <v/>
      </c>
      <c r="V256" t="str">
        <f t="shared" si="22"/>
        <v/>
      </c>
      <c r="W256" s="5" t="str">
        <f t="shared" si="23"/>
        <v xml:space="preserve"> 3G 4G</v>
      </c>
    </row>
    <row r="257" spans="1:23" x14ac:dyDescent="0.25">
      <c r="A257">
        <v>2023</v>
      </c>
      <c r="B257">
        <v>3</v>
      </c>
      <c r="C257" t="s">
        <v>113</v>
      </c>
      <c r="D257">
        <v>68</v>
      </c>
      <c r="E257" t="s">
        <v>114</v>
      </c>
      <c r="F257">
        <v>68573</v>
      </c>
      <c r="G257" t="s">
        <v>91</v>
      </c>
      <c r="H257" t="str">
        <f>VLOOKUP($G257,Municipios!$F:$G,2,FALSE)</f>
        <v>PUERTO PARRA</v>
      </c>
      <c r="I257" t="s">
        <v>115</v>
      </c>
      <c r="J257" t="s">
        <v>573</v>
      </c>
      <c r="K257">
        <v>68573002</v>
      </c>
      <c r="L257" t="s">
        <v>338</v>
      </c>
      <c r="M257" t="s">
        <v>117</v>
      </c>
      <c r="N257" t="s">
        <v>115</v>
      </c>
      <c r="O257" t="s">
        <v>115</v>
      </c>
      <c r="P257" t="s">
        <v>115</v>
      </c>
      <c r="Q257" t="s">
        <v>115</v>
      </c>
      <c r="R257" t="str">
        <f t="shared" si="18"/>
        <v xml:space="preserve"> 2G</v>
      </c>
      <c r="S257" t="str">
        <f t="shared" si="19"/>
        <v/>
      </c>
      <c r="T257" t="str">
        <f t="shared" si="20"/>
        <v/>
      </c>
      <c r="U257" t="str">
        <f t="shared" si="21"/>
        <v/>
      </c>
      <c r="V257" t="str">
        <f t="shared" si="22"/>
        <v/>
      </c>
      <c r="W257" s="5" t="str">
        <f t="shared" si="23"/>
        <v xml:space="preserve"> 2G</v>
      </c>
    </row>
    <row r="258" spans="1:23" x14ac:dyDescent="0.25">
      <c r="A258">
        <v>2023</v>
      </c>
      <c r="B258">
        <v>3</v>
      </c>
      <c r="C258" t="s">
        <v>113</v>
      </c>
      <c r="D258">
        <v>68</v>
      </c>
      <c r="E258" t="s">
        <v>114</v>
      </c>
      <c r="F258">
        <v>68861</v>
      </c>
      <c r="G258" t="s">
        <v>132</v>
      </c>
      <c r="H258" t="str">
        <f>VLOOKUP($G258,Municipios!$F:$G,2,FALSE)</f>
        <v>VELEZ</v>
      </c>
      <c r="I258" t="s">
        <v>117</v>
      </c>
      <c r="J258" t="s">
        <v>572</v>
      </c>
      <c r="K258">
        <v>68861000</v>
      </c>
      <c r="L258" t="s">
        <v>132</v>
      </c>
      <c r="M258" t="s">
        <v>117</v>
      </c>
      <c r="N258" t="s">
        <v>117</v>
      </c>
      <c r="O258" t="s">
        <v>117</v>
      </c>
      <c r="P258" t="s">
        <v>115</v>
      </c>
      <c r="Q258" t="s">
        <v>115</v>
      </c>
      <c r="R258" t="str">
        <f t="shared" si="18"/>
        <v xml:space="preserve"> 2G</v>
      </c>
      <c r="S258" t="str">
        <f t="shared" si="19"/>
        <v xml:space="preserve"> 3G</v>
      </c>
      <c r="T258" t="str">
        <f t="shared" si="20"/>
        <v xml:space="preserve"> 4G</v>
      </c>
      <c r="U258" t="str">
        <f t="shared" si="21"/>
        <v/>
      </c>
      <c r="V258" t="str">
        <f t="shared" si="22"/>
        <v/>
      </c>
      <c r="W258" s="5" t="str">
        <f t="shared" si="23"/>
        <v xml:space="preserve"> 2G 3G 4G</v>
      </c>
    </row>
    <row r="259" spans="1:23" x14ac:dyDescent="0.25">
      <c r="A259">
        <v>2023</v>
      </c>
      <c r="B259">
        <v>3</v>
      </c>
      <c r="C259" t="s">
        <v>125</v>
      </c>
      <c r="D259">
        <v>68</v>
      </c>
      <c r="E259" t="s">
        <v>114</v>
      </c>
      <c r="F259">
        <v>68679</v>
      </c>
      <c r="G259" t="s">
        <v>69</v>
      </c>
      <c r="H259" t="str">
        <f>VLOOKUP($G259,Municipios!$F:$G,2,FALSE)</f>
        <v>SAN GIL</v>
      </c>
      <c r="I259" t="s">
        <v>117</v>
      </c>
      <c r="J259" t="s">
        <v>572</v>
      </c>
      <c r="K259">
        <v>68679000</v>
      </c>
      <c r="L259" t="s">
        <v>69</v>
      </c>
      <c r="M259" t="s">
        <v>117</v>
      </c>
      <c r="N259" t="s">
        <v>117</v>
      </c>
      <c r="O259" t="s">
        <v>117</v>
      </c>
      <c r="P259" t="s">
        <v>115</v>
      </c>
      <c r="Q259" t="s">
        <v>115</v>
      </c>
      <c r="R259" t="str">
        <f t="shared" si="18"/>
        <v xml:space="preserve"> 2G</v>
      </c>
      <c r="S259" t="str">
        <f t="shared" si="19"/>
        <v xml:space="preserve"> 3G</v>
      </c>
      <c r="T259" t="str">
        <f t="shared" si="20"/>
        <v xml:space="preserve"> 4G</v>
      </c>
      <c r="U259" t="str">
        <f t="shared" si="21"/>
        <v/>
      </c>
      <c r="V259" t="str">
        <f t="shared" si="22"/>
        <v/>
      </c>
      <c r="W259" s="5" t="str">
        <f t="shared" si="23"/>
        <v xml:space="preserve"> 2G 3G 4G</v>
      </c>
    </row>
    <row r="260" spans="1:23" x14ac:dyDescent="0.25">
      <c r="A260">
        <v>2023</v>
      </c>
      <c r="B260">
        <v>3</v>
      </c>
      <c r="C260" t="s">
        <v>120</v>
      </c>
      <c r="D260">
        <v>68</v>
      </c>
      <c r="E260" t="s">
        <v>114</v>
      </c>
      <c r="F260">
        <v>68207</v>
      </c>
      <c r="G260" t="s">
        <v>160</v>
      </c>
      <c r="H260" t="str">
        <f>VLOOKUP($G260,Municipios!$F:$G,2,FALSE)</f>
        <v>CONCEPCION</v>
      </c>
      <c r="I260" t="s">
        <v>117</v>
      </c>
      <c r="J260" t="s">
        <v>572</v>
      </c>
      <c r="K260">
        <v>68207000</v>
      </c>
      <c r="L260" t="s">
        <v>160</v>
      </c>
      <c r="M260" t="s">
        <v>115</v>
      </c>
      <c r="N260" t="s">
        <v>117</v>
      </c>
      <c r="O260" t="s">
        <v>117</v>
      </c>
      <c r="P260" t="s">
        <v>115</v>
      </c>
      <c r="Q260" t="s">
        <v>115</v>
      </c>
      <c r="R260" t="str">
        <f t="shared" ref="R260:R323" si="24">IF(M260="S"," 2G","")</f>
        <v/>
      </c>
      <c r="S260" t="str">
        <f t="shared" ref="S260:S323" si="25">IF(N260="S"," 3G","")</f>
        <v xml:space="preserve"> 3G</v>
      </c>
      <c r="T260" t="str">
        <f t="shared" ref="T260:T323" si="26">IF(O260="S"," 4G","")</f>
        <v xml:space="preserve"> 4G</v>
      </c>
      <c r="U260" t="str">
        <f t="shared" ref="U260:U323" si="27">IF(P260="S"," LTE","")</f>
        <v/>
      </c>
      <c r="V260" t="str">
        <f t="shared" ref="V260:V323" si="28">IF(Q260="S"," 5G","")</f>
        <v/>
      </c>
      <c r="W260" s="5" t="str">
        <f t="shared" ref="W260:W323" si="29">_xlfn.CONCAT(R260:V260)</f>
        <v xml:space="preserve"> 3G 4G</v>
      </c>
    </row>
    <row r="261" spans="1:23" x14ac:dyDescent="0.25">
      <c r="A261">
        <v>2023</v>
      </c>
      <c r="B261">
        <v>3</v>
      </c>
      <c r="C261" t="s">
        <v>129</v>
      </c>
      <c r="D261">
        <v>68</v>
      </c>
      <c r="E261" t="s">
        <v>114</v>
      </c>
      <c r="F261">
        <v>68320</v>
      </c>
      <c r="G261" t="s">
        <v>36</v>
      </c>
      <c r="H261" t="str">
        <f>VLOOKUP($G261,Municipios!$F:$G,2,FALSE)</f>
        <v>GUADALUPE</v>
      </c>
      <c r="I261" t="s">
        <v>117</v>
      </c>
      <c r="J261" t="s">
        <v>572</v>
      </c>
      <c r="K261">
        <v>68320000</v>
      </c>
      <c r="L261" t="s">
        <v>36</v>
      </c>
      <c r="M261" t="s">
        <v>117</v>
      </c>
      <c r="N261" t="s">
        <v>117</v>
      </c>
      <c r="O261" t="s">
        <v>115</v>
      </c>
      <c r="P261" t="s">
        <v>115</v>
      </c>
      <c r="Q261" t="s">
        <v>115</v>
      </c>
      <c r="R261" t="str">
        <f t="shared" si="24"/>
        <v xml:space="preserve"> 2G</v>
      </c>
      <c r="S261" t="str">
        <f t="shared" si="25"/>
        <v xml:space="preserve"> 3G</v>
      </c>
      <c r="T261" t="str">
        <f t="shared" si="26"/>
        <v/>
      </c>
      <c r="U261" t="str">
        <f t="shared" si="27"/>
        <v/>
      </c>
      <c r="V261" t="str">
        <f t="shared" si="28"/>
        <v/>
      </c>
      <c r="W261" s="5" t="str">
        <f t="shared" si="29"/>
        <v xml:space="preserve"> 2G 3G</v>
      </c>
    </row>
    <row r="262" spans="1:23" x14ac:dyDescent="0.25">
      <c r="A262">
        <v>2023</v>
      </c>
      <c r="B262">
        <v>3</v>
      </c>
      <c r="C262" t="s">
        <v>125</v>
      </c>
      <c r="D262">
        <v>68</v>
      </c>
      <c r="E262" t="s">
        <v>114</v>
      </c>
      <c r="F262">
        <v>68051</v>
      </c>
      <c r="G262" t="s">
        <v>4</v>
      </c>
      <c r="H262" t="str">
        <f>VLOOKUP($G262,Municipios!$F:$G,2,FALSE)</f>
        <v>ARATOCA</v>
      </c>
      <c r="I262" t="s">
        <v>115</v>
      </c>
      <c r="J262" t="s">
        <v>573</v>
      </c>
      <c r="K262">
        <v>68051012</v>
      </c>
      <c r="L262" t="s">
        <v>166</v>
      </c>
      <c r="M262" t="s">
        <v>115</v>
      </c>
      <c r="N262" t="s">
        <v>117</v>
      </c>
      <c r="O262" t="s">
        <v>115</v>
      </c>
      <c r="P262" t="s">
        <v>115</v>
      </c>
      <c r="Q262" t="s">
        <v>115</v>
      </c>
      <c r="R262" t="str">
        <f t="shared" si="24"/>
        <v/>
      </c>
      <c r="S262" t="str">
        <f t="shared" si="25"/>
        <v xml:space="preserve"> 3G</v>
      </c>
      <c r="T262" t="str">
        <f t="shared" si="26"/>
        <v/>
      </c>
      <c r="U262" t="str">
        <f t="shared" si="27"/>
        <v/>
      </c>
      <c r="V262" t="str">
        <f t="shared" si="28"/>
        <v/>
      </c>
      <c r="W262" s="5" t="str">
        <f t="shared" si="29"/>
        <v xml:space="preserve"> 3G</v>
      </c>
    </row>
    <row r="263" spans="1:23" x14ac:dyDescent="0.25">
      <c r="A263">
        <v>2023</v>
      </c>
      <c r="B263">
        <v>3</v>
      </c>
      <c r="C263" t="s">
        <v>113</v>
      </c>
      <c r="D263">
        <v>68</v>
      </c>
      <c r="E263" t="s">
        <v>114</v>
      </c>
      <c r="F263">
        <v>68397</v>
      </c>
      <c r="G263" t="s">
        <v>45</v>
      </c>
      <c r="H263" t="str">
        <f>VLOOKUP($G263,Municipios!$F:$G,2,FALSE)</f>
        <v>LA PAZ</v>
      </c>
      <c r="I263" t="s">
        <v>117</v>
      </c>
      <c r="J263" t="s">
        <v>572</v>
      </c>
      <c r="K263">
        <v>68397000</v>
      </c>
      <c r="L263" t="s">
        <v>45</v>
      </c>
      <c r="M263" t="s">
        <v>117</v>
      </c>
      <c r="N263" t="s">
        <v>117</v>
      </c>
      <c r="O263" t="s">
        <v>117</v>
      </c>
      <c r="P263" t="s">
        <v>115</v>
      </c>
      <c r="Q263" t="s">
        <v>115</v>
      </c>
      <c r="R263" t="str">
        <f t="shared" si="24"/>
        <v xml:space="preserve"> 2G</v>
      </c>
      <c r="S263" t="str">
        <f t="shared" si="25"/>
        <v xml:space="preserve"> 3G</v>
      </c>
      <c r="T263" t="str">
        <f t="shared" si="26"/>
        <v xml:space="preserve"> 4G</v>
      </c>
      <c r="U263" t="str">
        <f t="shared" si="27"/>
        <v/>
      </c>
      <c r="V263" t="str">
        <f t="shared" si="28"/>
        <v/>
      </c>
      <c r="W263" s="5" t="str">
        <f t="shared" si="29"/>
        <v xml:space="preserve"> 2G 3G 4G</v>
      </c>
    </row>
    <row r="264" spans="1:23" x14ac:dyDescent="0.25">
      <c r="A264">
        <v>2023</v>
      </c>
      <c r="B264">
        <v>3</v>
      </c>
      <c r="C264" t="s">
        <v>125</v>
      </c>
      <c r="D264">
        <v>68</v>
      </c>
      <c r="E264" t="s">
        <v>114</v>
      </c>
      <c r="F264">
        <v>68655</v>
      </c>
      <c r="G264" t="s">
        <v>65</v>
      </c>
      <c r="H264" t="str">
        <f>VLOOKUP($G264,Municipios!$F:$G,2,FALSE)</f>
        <v>SABANA DE TORRES</v>
      </c>
      <c r="I264" t="s">
        <v>115</v>
      </c>
      <c r="J264" t="s">
        <v>573</v>
      </c>
      <c r="K264">
        <v>68655001</v>
      </c>
      <c r="L264" t="s">
        <v>264</v>
      </c>
      <c r="M264" t="s">
        <v>117</v>
      </c>
      <c r="N264" t="s">
        <v>117</v>
      </c>
      <c r="O264" t="s">
        <v>115</v>
      </c>
      <c r="P264" t="s">
        <v>115</v>
      </c>
      <c r="Q264" t="s">
        <v>115</v>
      </c>
      <c r="R264" t="str">
        <f t="shared" si="24"/>
        <v xml:space="preserve"> 2G</v>
      </c>
      <c r="S264" t="str">
        <f t="shared" si="25"/>
        <v xml:space="preserve"> 3G</v>
      </c>
      <c r="T264" t="str">
        <f t="shared" si="26"/>
        <v/>
      </c>
      <c r="U264" t="str">
        <f t="shared" si="27"/>
        <v/>
      </c>
      <c r="V264" t="str">
        <f t="shared" si="28"/>
        <v/>
      </c>
      <c r="W264" s="5" t="str">
        <f t="shared" si="29"/>
        <v xml:space="preserve"> 2G 3G</v>
      </c>
    </row>
    <row r="265" spans="1:23" x14ac:dyDescent="0.25">
      <c r="A265">
        <v>2023</v>
      </c>
      <c r="B265">
        <v>3</v>
      </c>
      <c r="C265" t="s">
        <v>113</v>
      </c>
      <c r="D265">
        <v>68</v>
      </c>
      <c r="E265" t="s">
        <v>114</v>
      </c>
      <c r="F265">
        <v>68575</v>
      </c>
      <c r="G265" t="s">
        <v>92</v>
      </c>
      <c r="H265" t="str">
        <f>VLOOKUP($G265,Municipios!$F:$G,2,FALSE)</f>
        <v>PUERTO WILCHES</v>
      </c>
      <c r="I265" t="s">
        <v>115</v>
      </c>
      <c r="J265" t="s">
        <v>573</v>
      </c>
      <c r="K265">
        <v>68575005</v>
      </c>
      <c r="L265" t="s">
        <v>307</v>
      </c>
      <c r="M265" t="s">
        <v>115</v>
      </c>
      <c r="N265" t="s">
        <v>117</v>
      </c>
      <c r="O265" t="s">
        <v>117</v>
      </c>
      <c r="P265" t="s">
        <v>115</v>
      </c>
      <c r="Q265" t="s">
        <v>115</v>
      </c>
      <c r="R265" t="str">
        <f t="shared" si="24"/>
        <v/>
      </c>
      <c r="S265" t="str">
        <f t="shared" si="25"/>
        <v xml:space="preserve"> 3G</v>
      </c>
      <c r="T265" t="str">
        <f t="shared" si="26"/>
        <v xml:space="preserve"> 4G</v>
      </c>
      <c r="U265" t="str">
        <f t="shared" si="27"/>
        <v/>
      </c>
      <c r="V265" t="str">
        <f t="shared" si="28"/>
        <v/>
      </c>
      <c r="W265" s="5" t="str">
        <f t="shared" si="29"/>
        <v xml:space="preserve"> 3G 4G</v>
      </c>
    </row>
    <row r="266" spans="1:23" x14ac:dyDescent="0.25">
      <c r="A266">
        <v>2023</v>
      </c>
      <c r="B266">
        <v>3</v>
      </c>
      <c r="C266" t="s">
        <v>113</v>
      </c>
      <c r="D266">
        <v>68</v>
      </c>
      <c r="E266" t="s">
        <v>114</v>
      </c>
      <c r="F266">
        <v>68101</v>
      </c>
      <c r="G266" t="s">
        <v>149</v>
      </c>
      <c r="H266" t="str">
        <f>VLOOKUP($G266,Municipios!$F:$G,2,FALSE)</f>
        <v>BOLIVAR</v>
      </c>
      <c r="I266" t="s">
        <v>115</v>
      </c>
      <c r="J266" t="s">
        <v>573</v>
      </c>
      <c r="K266">
        <v>68101002</v>
      </c>
      <c r="L266" t="s">
        <v>184</v>
      </c>
      <c r="M266" t="s">
        <v>117</v>
      </c>
      <c r="N266" t="s">
        <v>117</v>
      </c>
      <c r="O266" t="s">
        <v>115</v>
      </c>
      <c r="P266" t="s">
        <v>115</v>
      </c>
      <c r="Q266" t="s">
        <v>115</v>
      </c>
      <c r="R266" t="str">
        <f t="shared" si="24"/>
        <v xml:space="preserve"> 2G</v>
      </c>
      <c r="S266" t="str">
        <f t="shared" si="25"/>
        <v xml:space="preserve"> 3G</v>
      </c>
      <c r="T266" t="str">
        <f t="shared" si="26"/>
        <v/>
      </c>
      <c r="U266" t="str">
        <f t="shared" si="27"/>
        <v/>
      </c>
      <c r="V266" t="str">
        <f t="shared" si="28"/>
        <v/>
      </c>
      <c r="W266" s="5" t="str">
        <f t="shared" si="29"/>
        <v xml:space="preserve"> 2G 3G</v>
      </c>
    </row>
    <row r="267" spans="1:23" x14ac:dyDescent="0.25">
      <c r="A267">
        <v>2023</v>
      </c>
      <c r="B267">
        <v>3</v>
      </c>
      <c r="C267" t="s">
        <v>113</v>
      </c>
      <c r="D267">
        <v>68</v>
      </c>
      <c r="E267" t="s">
        <v>114</v>
      </c>
      <c r="F267">
        <v>68615</v>
      </c>
      <c r="G267" t="s">
        <v>64</v>
      </c>
      <c r="H267" t="str">
        <f>VLOOKUP($G267,Municipios!$F:$G,2,FALSE)</f>
        <v>RIONEGRO</v>
      </c>
      <c r="I267" t="s">
        <v>115</v>
      </c>
      <c r="J267" t="s">
        <v>573</v>
      </c>
      <c r="K267">
        <v>68615031</v>
      </c>
      <c r="L267" t="s">
        <v>294</v>
      </c>
      <c r="M267" t="s">
        <v>117</v>
      </c>
      <c r="N267" t="s">
        <v>117</v>
      </c>
      <c r="O267" t="s">
        <v>117</v>
      </c>
      <c r="P267" t="s">
        <v>115</v>
      </c>
      <c r="Q267" t="s">
        <v>115</v>
      </c>
      <c r="R267" t="str">
        <f t="shared" si="24"/>
        <v xml:space="preserve"> 2G</v>
      </c>
      <c r="S267" t="str">
        <f t="shared" si="25"/>
        <v xml:space="preserve"> 3G</v>
      </c>
      <c r="T267" t="str">
        <f t="shared" si="26"/>
        <v xml:space="preserve"> 4G</v>
      </c>
      <c r="U267" t="str">
        <f t="shared" si="27"/>
        <v/>
      </c>
      <c r="V267" t="str">
        <f t="shared" si="28"/>
        <v/>
      </c>
      <c r="W267" s="5" t="str">
        <f t="shared" si="29"/>
        <v xml:space="preserve"> 2G 3G 4G</v>
      </c>
    </row>
    <row r="268" spans="1:23" x14ac:dyDescent="0.25">
      <c r="A268">
        <v>2023</v>
      </c>
      <c r="B268">
        <v>3</v>
      </c>
      <c r="C268" t="s">
        <v>113</v>
      </c>
      <c r="D268">
        <v>68</v>
      </c>
      <c r="E268" t="s">
        <v>114</v>
      </c>
      <c r="F268">
        <v>68307</v>
      </c>
      <c r="G268" t="s">
        <v>122</v>
      </c>
      <c r="H268" t="str">
        <f>VLOOKUP($G268,Municipios!$F:$G,2,FALSE)</f>
        <v>GIRON</v>
      </c>
      <c r="I268" t="s">
        <v>115</v>
      </c>
      <c r="J268" t="s">
        <v>573</v>
      </c>
      <c r="K268">
        <v>68307002</v>
      </c>
      <c r="L268" t="s">
        <v>314</v>
      </c>
      <c r="M268" t="s">
        <v>117</v>
      </c>
      <c r="N268" t="s">
        <v>115</v>
      </c>
      <c r="O268" t="s">
        <v>115</v>
      </c>
      <c r="P268" t="s">
        <v>115</v>
      </c>
      <c r="Q268" t="s">
        <v>115</v>
      </c>
      <c r="R268" t="str">
        <f t="shared" si="24"/>
        <v xml:space="preserve"> 2G</v>
      </c>
      <c r="S268" t="str">
        <f t="shared" si="25"/>
        <v/>
      </c>
      <c r="T268" t="str">
        <f t="shared" si="26"/>
        <v/>
      </c>
      <c r="U268" t="str">
        <f t="shared" si="27"/>
        <v/>
      </c>
      <c r="V268" t="str">
        <f t="shared" si="28"/>
        <v/>
      </c>
      <c r="W268" s="5" t="str">
        <f t="shared" si="29"/>
        <v xml:space="preserve"> 2G</v>
      </c>
    </row>
    <row r="269" spans="1:23" x14ac:dyDescent="0.25">
      <c r="A269">
        <v>2023</v>
      </c>
      <c r="B269">
        <v>3</v>
      </c>
      <c r="C269" t="s">
        <v>129</v>
      </c>
      <c r="D269">
        <v>68</v>
      </c>
      <c r="E269" t="s">
        <v>114</v>
      </c>
      <c r="F269">
        <v>68686</v>
      </c>
      <c r="G269" t="s">
        <v>73</v>
      </c>
      <c r="H269" t="str">
        <f>VLOOKUP($G269,Municipios!$F:$G,2,FALSE)</f>
        <v>SAN MIGUEL</v>
      </c>
      <c r="I269" t="s">
        <v>117</v>
      </c>
      <c r="J269" t="s">
        <v>572</v>
      </c>
      <c r="K269">
        <v>68686000</v>
      </c>
      <c r="L269" t="s">
        <v>73</v>
      </c>
      <c r="M269" t="s">
        <v>117</v>
      </c>
      <c r="N269" t="s">
        <v>117</v>
      </c>
      <c r="O269" t="s">
        <v>117</v>
      </c>
      <c r="P269" t="s">
        <v>115</v>
      </c>
      <c r="Q269" t="s">
        <v>115</v>
      </c>
      <c r="R269" t="str">
        <f t="shared" si="24"/>
        <v xml:space="preserve"> 2G</v>
      </c>
      <c r="S269" t="str">
        <f t="shared" si="25"/>
        <v xml:space="preserve"> 3G</v>
      </c>
      <c r="T269" t="str">
        <f t="shared" si="26"/>
        <v xml:space="preserve"> 4G</v>
      </c>
      <c r="U269" t="str">
        <f t="shared" si="27"/>
        <v/>
      </c>
      <c r="V269" t="str">
        <f t="shared" si="28"/>
        <v/>
      </c>
      <c r="W269" s="5" t="str">
        <f t="shared" si="29"/>
        <v xml:space="preserve"> 2G 3G 4G</v>
      </c>
    </row>
    <row r="270" spans="1:23" x14ac:dyDescent="0.25">
      <c r="A270">
        <v>2023</v>
      </c>
      <c r="B270">
        <v>3</v>
      </c>
      <c r="C270" t="s">
        <v>129</v>
      </c>
      <c r="D270">
        <v>68</v>
      </c>
      <c r="E270" t="s">
        <v>114</v>
      </c>
      <c r="F270">
        <v>68385</v>
      </c>
      <c r="G270" t="s">
        <v>138</v>
      </c>
      <c r="H270" t="str">
        <f>VLOOKUP($G270,Municipios!$F:$G,2,FALSE)</f>
        <v>LANDAZURI</v>
      </c>
      <c r="I270" t="s">
        <v>117</v>
      </c>
      <c r="J270" t="s">
        <v>572</v>
      </c>
      <c r="K270">
        <v>68385000</v>
      </c>
      <c r="L270" t="s">
        <v>138</v>
      </c>
      <c r="M270" t="s">
        <v>115</v>
      </c>
      <c r="N270" t="s">
        <v>117</v>
      </c>
      <c r="O270" t="s">
        <v>117</v>
      </c>
      <c r="P270" t="s">
        <v>115</v>
      </c>
      <c r="Q270" t="s">
        <v>115</v>
      </c>
      <c r="R270" t="str">
        <f t="shared" si="24"/>
        <v/>
      </c>
      <c r="S270" t="str">
        <f t="shared" si="25"/>
        <v xml:space="preserve"> 3G</v>
      </c>
      <c r="T270" t="str">
        <f t="shared" si="26"/>
        <v xml:space="preserve"> 4G</v>
      </c>
      <c r="U270" t="str">
        <f t="shared" si="27"/>
        <v/>
      </c>
      <c r="V270" t="str">
        <f t="shared" si="28"/>
        <v/>
      </c>
      <c r="W270" s="5" t="str">
        <f t="shared" si="29"/>
        <v xml:space="preserve"> 3G 4G</v>
      </c>
    </row>
    <row r="271" spans="1:23" x14ac:dyDescent="0.25">
      <c r="A271">
        <v>2023</v>
      </c>
      <c r="B271">
        <v>3</v>
      </c>
      <c r="C271" t="s">
        <v>125</v>
      </c>
      <c r="D271">
        <v>68</v>
      </c>
      <c r="E271" t="s">
        <v>114</v>
      </c>
      <c r="F271">
        <v>68575</v>
      </c>
      <c r="G271" t="s">
        <v>92</v>
      </c>
      <c r="H271" t="str">
        <f>VLOOKUP($G271,Municipios!$F:$G,2,FALSE)</f>
        <v>PUERTO WILCHES</v>
      </c>
      <c r="I271" t="s">
        <v>115</v>
      </c>
      <c r="J271" t="s">
        <v>573</v>
      </c>
      <c r="K271">
        <v>68575023</v>
      </c>
      <c r="L271" t="s">
        <v>136</v>
      </c>
      <c r="M271" t="s">
        <v>117</v>
      </c>
      <c r="N271" t="s">
        <v>117</v>
      </c>
      <c r="O271" t="s">
        <v>115</v>
      </c>
      <c r="P271" t="s">
        <v>115</v>
      </c>
      <c r="Q271" t="s">
        <v>115</v>
      </c>
      <c r="R271" t="str">
        <f t="shared" si="24"/>
        <v xml:space="preserve"> 2G</v>
      </c>
      <c r="S271" t="str">
        <f t="shared" si="25"/>
        <v xml:space="preserve"> 3G</v>
      </c>
      <c r="T271" t="str">
        <f t="shared" si="26"/>
        <v/>
      </c>
      <c r="U271" t="str">
        <f t="shared" si="27"/>
        <v/>
      </c>
      <c r="V271" t="str">
        <f t="shared" si="28"/>
        <v/>
      </c>
      <c r="W271" s="5" t="str">
        <f t="shared" si="29"/>
        <v xml:space="preserve"> 2G 3G</v>
      </c>
    </row>
    <row r="272" spans="1:23" x14ac:dyDescent="0.25">
      <c r="A272">
        <v>2023</v>
      </c>
      <c r="B272">
        <v>3</v>
      </c>
      <c r="C272" t="s">
        <v>113</v>
      </c>
      <c r="D272">
        <v>68</v>
      </c>
      <c r="E272" t="s">
        <v>114</v>
      </c>
      <c r="F272">
        <v>68101</v>
      </c>
      <c r="G272" t="s">
        <v>149</v>
      </c>
      <c r="H272" t="str">
        <f>VLOOKUP($G272,Municipios!$F:$G,2,FALSE)</f>
        <v>BOLIVAR</v>
      </c>
      <c r="I272" t="s">
        <v>117</v>
      </c>
      <c r="J272" t="s">
        <v>572</v>
      </c>
      <c r="K272">
        <v>68101000</v>
      </c>
      <c r="L272" t="s">
        <v>149</v>
      </c>
      <c r="M272" t="s">
        <v>117</v>
      </c>
      <c r="N272" t="s">
        <v>117</v>
      </c>
      <c r="O272" t="s">
        <v>117</v>
      </c>
      <c r="P272" t="s">
        <v>115</v>
      </c>
      <c r="Q272" t="s">
        <v>115</v>
      </c>
      <c r="R272" t="str">
        <f t="shared" si="24"/>
        <v xml:space="preserve"> 2G</v>
      </c>
      <c r="S272" t="str">
        <f t="shared" si="25"/>
        <v xml:space="preserve"> 3G</v>
      </c>
      <c r="T272" t="str">
        <f t="shared" si="26"/>
        <v xml:space="preserve"> 4G</v>
      </c>
      <c r="U272" t="str">
        <f t="shared" si="27"/>
        <v/>
      </c>
      <c r="V272" t="str">
        <f t="shared" si="28"/>
        <v/>
      </c>
      <c r="W272" s="5" t="str">
        <f t="shared" si="29"/>
        <v xml:space="preserve"> 2G 3G 4G</v>
      </c>
    </row>
    <row r="273" spans="1:23" x14ac:dyDescent="0.25">
      <c r="A273">
        <v>2023</v>
      </c>
      <c r="B273">
        <v>3</v>
      </c>
      <c r="C273" t="s">
        <v>129</v>
      </c>
      <c r="D273">
        <v>68</v>
      </c>
      <c r="E273" t="s">
        <v>114</v>
      </c>
      <c r="F273">
        <v>68673</v>
      </c>
      <c r="G273" t="s">
        <v>68</v>
      </c>
      <c r="H273" t="str">
        <f>VLOOKUP($G273,Municipios!$F:$G,2,FALSE)</f>
        <v>SAN BENITO</v>
      </c>
      <c r="I273" t="s">
        <v>117</v>
      </c>
      <c r="J273" t="s">
        <v>572</v>
      </c>
      <c r="K273">
        <v>68673000</v>
      </c>
      <c r="L273" t="s">
        <v>68</v>
      </c>
      <c r="M273" t="s">
        <v>117</v>
      </c>
      <c r="N273" t="s">
        <v>117</v>
      </c>
      <c r="O273" t="s">
        <v>117</v>
      </c>
      <c r="P273" t="s">
        <v>115</v>
      </c>
      <c r="Q273" t="s">
        <v>115</v>
      </c>
      <c r="R273" t="str">
        <f t="shared" si="24"/>
        <v xml:space="preserve"> 2G</v>
      </c>
      <c r="S273" t="str">
        <f t="shared" si="25"/>
        <v xml:space="preserve"> 3G</v>
      </c>
      <c r="T273" t="str">
        <f t="shared" si="26"/>
        <v xml:space="preserve"> 4G</v>
      </c>
      <c r="U273" t="str">
        <f t="shared" si="27"/>
        <v/>
      </c>
      <c r="V273" t="str">
        <f t="shared" si="28"/>
        <v/>
      </c>
      <c r="W273" s="5" t="str">
        <f t="shared" si="29"/>
        <v xml:space="preserve"> 2G 3G 4G</v>
      </c>
    </row>
    <row r="274" spans="1:23" x14ac:dyDescent="0.25">
      <c r="A274">
        <v>2023</v>
      </c>
      <c r="B274">
        <v>3</v>
      </c>
      <c r="C274" t="s">
        <v>113</v>
      </c>
      <c r="D274">
        <v>68</v>
      </c>
      <c r="E274" t="s">
        <v>114</v>
      </c>
      <c r="F274">
        <v>68255</v>
      </c>
      <c r="G274" t="s">
        <v>134</v>
      </c>
      <c r="H274" t="str">
        <f>VLOOKUP($G274,Municipios!$F:$G,2,FALSE)</f>
        <v>EL PLAYON</v>
      </c>
      <c r="I274" t="s">
        <v>117</v>
      </c>
      <c r="J274" t="s">
        <v>572</v>
      </c>
      <c r="K274">
        <v>68255000</v>
      </c>
      <c r="L274" t="s">
        <v>134</v>
      </c>
      <c r="M274" t="s">
        <v>117</v>
      </c>
      <c r="N274" t="s">
        <v>117</v>
      </c>
      <c r="O274" t="s">
        <v>117</v>
      </c>
      <c r="P274" t="s">
        <v>115</v>
      </c>
      <c r="Q274" t="s">
        <v>115</v>
      </c>
      <c r="R274" t="str">
        <f t="shared" si="24"/>
        <v xml:space="preserve"> 2G</v>
      </c>
      <c r="S274" t="str">
        <f t="shared" si="25"/>
        <v xml:space="preserve"> 3G</v>
      </c>
      <c r="T274" t="str">
        <f t="shared" si="26"/>
        <v xml:space="preserve"> 4G</v>
      </c>
      <c r="U274" t="str">
        <f t="shared" si="27"/>
        <v/>
      </c>
      <c r="V274" t="str">
        <f t="shared" si="28"/>
        <v/>
      </c>
      <c r="W274" s="5" t="str">
        <f t="shared" si="29"/>
        <v xml:space="preserve"> 2G 3G 4G</v>
      </c>
    </row>
    <row r="275" spans="1:23" x14ac:dyDescent="0.25">
      <c r="A275">
        <v>2023</v>
      </c>
      <c r="B275">
        <v>3</v>
      </c>
      <c r="C275" t="s">
        <v>125</v>
      </c>
      <c r="D275">
        <v>68</v>
      </c>
      <c r="E275" t="s">
        <v>114</v>
      </c>
      <c r="F275">
        <v>68547</v>
      </c>
      <c r="G275" t="s">
        <v>60</v>
      </c>
      <c r="H275" t="str">
        <f>VLOOKUP($G275,Municipios!$F:$G,2,FALSE)</f>
        <v>PIEDECUESTA</v>
      </c>
      <c r="I275" t="s">
        <v>115</v>
      </c>
      <c r="J275" t="s">
        <v>573</v>
      </c>
      <c r="K275">
        <v>68547018</v>
      </c>
      <c r="L275" t="s">
        <v>270</v>
      </c>
      <c r="M275" t="s">
        <v>115</v>
      </c>
      <c r="N275" t="s">
        <v>115</v>
      </c>
      <c r="O275" t="s">
        <v>117</v>
      </c>
      <c r="P275" t="s">
        <v>115</v>
      </c>
      <c r="Q275" t="s">
        <v>115</v>
      </c>
      <c r="R275" t="str">
        <f t="shared" si="24"/>
        <v/>
      </c>
      <c r="S275" t="str">
        <f t="shared" si="25"/>
        <v/>
      </c>
      <c r="T275" t="str">
        <f t="shared" si="26"/>
        <v xml:space="preserve"> 4G</v>
      </c>
      <c r="U275" t="str">
        <f t="shared" si="27"/>
        <v/>
      </c>
      <c r="V275" t="str">
        <f t="shared" si="28"/>
        <v/>
      </c>
      <c r="W275" s="5" t="str">
        <f t="shared" si="29"/>
        <v xml:space="preserve"> 4G</v>
      </c>
    </row>
    <row r="276" spans="1:23" x14ac:dyDescent="0.25">
      <c r="A276">
        <v>2023</v>
      </c>
      <c r="B276">
        <v>3</v>
      </c>
      <c r="C276" t="s">
        <v>113</v>
      </c>
      <c r="D276">
        <v>68</v>
      </c>
      <c r="E276" t="s">
        <v>114</v>
      </c>
      <c r="F276">
        <v>68861</v>
      </c>
      <c r="G276" t="s">
        <v>132</v>
      </c>
      <c r="H276" t="str">
        <f>VLOOKUP($G276,Municipios!$F:$G,2,FALSE)</f>
        <v>VELEZ</v>
      </c>
      <c r="I276" t="s">
        <v>115</v>
      </c>
      <c r="J276" t="s">
        <v>573</v>
      </c>
      <c r="K276">
        <v>68861022</v>
      </c>
      <c r="L276" t="s">
        <v>194</v>
      </c>
      <c r="M276" t="s">
        <v>117</v>
      </c>
      <c r="N276" t="s">
        <v>117</v>
      </c>
      <c r="O276" t="s">
        <v>117</v>
      </c>
      <c r="P276" t="s">
        <v>115</v>
      </c>
      <c r="Q276" t="s">
        <v>115</v>
      </c>
      <c r="R276" t="str">
        <f t="shared" si="24"/>
        <v xml:space="preserve"> 2G</v>
      </c>
      <c r="S276" t="str">
        <f t="shared" si="25"/>
        <v xml:space="preserve"> 3G</v>
      </c>
      <c r="T276" t="str">
        <f t="shared" si="26"/>
        <v xml:space="preserve"> 4G</v>
      </c>
      <c r="U276" t="str">
        <f t="shared" si="27"/>
        <v/>
      </c>
      <c r="V276" t="str">
        <f t="shared" si="28"/>
        <v/>
      </c>
      <c r="W276" s="5" t="str">
        <f t="shared" si="29"/>
        <v xml:space="preserve"> 2G 3G 4G</v>
      </c>
    </row>
    <row r="277" spans="1:23" x14ac:dyDescent="0.25">
      <c r="A277">
        <v>2023</v>
      </c>
      <c r="B277">
        <v>3</v>
      </c>
      <c r="C277" t="s">
        <v>120</v>
      </c>
      <c r="D277">
        <v>68</v>
      </c>
      <c r="E277" t="s">
        <v>114</v>
      </c>
      <c r="F277">
        <v>68307</v>
      </c>
      <c r="G277" t="s">
        <v>122</v>
      </c>
      <c r="H277" t="str">
        <f>VLOOKUP($G277,Municipios!$F:$G,2,FALSE)</f>
        <v>GIRON</v>
      </c>
      <c r="I277" t="s">
        <v>117</v>
      </c>
      <c r="J277" t="s">
        <v>572</v>
      </c>
      <c r="K277">
        <v>68307000</v>
      </c>
      <c r="L277" t="s">
        <v>122</v>
      </c>
      <c r="M277" t="s">
        <v>115</v>
      </c>
      <c r="N277" t="s">
        <v>117</v>
      </c>
      <c r="O277" t="s">
        <v>117</v>
      </c>
      <c r="P277" t="s">
        <v>115</v>
      </c>
      <c r="Q277" t="s">
        <v>115</v>
      </c>
      <c r="R277" t="str">
        <f t="shared" si="24"/>
        <v/>
      </c>
      <c r="S277" t="str">
        <f t="shared" si="25"/>
        <v xml:space="preserve"> 3G</v>
      </c>
      <c r="T277" t="str">
        <f t="shared" si="26"/>
        <v xml:space="preserve"> 4G</v>
      </c>
      <c r="U277" t="str">
        <f t="shared" si="27"/>
        <v/>
      </c>
      <c r="V277" t="str">
        <f t="shared" si="28"/>
        <v/>
      </c>
      <c r="W277" s="5" t="str">
        <f t="shared" si="29"/>
        <v xml:space="preserve"> 3G 4G</v>
      </c>
    </row>
    <row r="278" spans="1:23" x14ac:dyDescent="0.25">
      <c r="A278">
        <v>2023</v>
      </c>
      <c r="B278">
        <v>3</v>
      </c>
      <c r="C278" t="s">
        <v>120</v>
      </c>
      <c r="D278">
        <v>68</v>
      </c>
      <c r="E278" t="s">
        <v>114</v>
      </c>
      <c r="F278">
        <v>68682</v>
      </c>
      <c r="G278" t="s">
        <v>161</v>
      </c>
      <c r="H278" t="str">
        <f>VLOOKUP($G278,Municipios!$F:$G,2,FALSE)</f>
        <v>SAN JOAQUIN</v>
      </c>
      <c r="I278" t="s">
        <v>117</v>
      </c>
      <c r="J278" t="s">
        <v>572</v>
      </c>
      <c r="K278">
        <v>68682000</v>
      </c>
      <c r="L278" t="s">
        <v>161</v>
      </c>
      <c r="M278" t="s">
        <v>115</v>
      </c>
      <c r="N278" t="s">
        <v>117</v>
      </c>
      <c r="O278" t="s">
        <v>115</v>
      </c>
      <c r="P278" t="s">
        <v>115</v>
      </c>
      <c r="Q278" t="s">
        <v>115</v>
      </c>
      <c r="R278" t="str">
        <f t="shared" si="24"/>
        <v/>
      </c>
      <c r="S278" t="str">
        <f t="shared" si="25"/>
        <v xml:space="preserve"> 3G</v>
      </c>
      <c r="T278" t="str">
        <f t="shared" si="26"/>
        <v/>
      </c>
      <c r="U278" t="str">
        <f t="shared" si="27"/>
        <v/>
      </c>
      <c r="V278" t="str">
        <f t="shared" si="28"/>
        <v/>
      </c>
      <c r="W278" s="5" t="str">
        <f t="shared" si="29"/>
        <v xml:space="preserve"> 3G</v>
      </c>
    </row>
    <row r="279" spans="1:23" x14ac:dyDescent="0.25">
      <c r="A279">
        <v>2023</v>
      </c>
      <c r="B279">
        <v>3</v>
      </c>
      <c r="C279" t="s">
        <v>129</v>
      </c>
      <c r="D279">
        <v>68</v>
      </c>
      <c r="E279" t="s">
        <v>114</v>
      </c>
      <c r="F279">
        <v>68207</v>
      </c>
      <c r="G279" t="s">
        <v>160</v>
      </c>
      <c r="H279" t="str">
        <f>VLOOKUP($G279,Municipios!$F:$G,2,FALSE)</f>
        <v>CONCEPCION</v>
      </c>
      <c r="I279" t="s">
        <v>117</v>
      </c>
      <c r="J279" t="s">
        <v>572</v>
      </c>
      <c r="K279">
        <v>68207000</v>
      </c>
      <c r="L279" t="s">
        <v>160</v>
      </c>
      <c r="M279" t="s">
        <v>117</v>
      </c>
      <c r="N279" t="s">
        <v>117</v>
      </c>
      <c r="O279" t="s">
        <v>115</v>
      </c>
      <c r="P279" t="s">
        <v>115</v>
      </c>
      <c r="Q279" t="s">
        <v>115</v>
      </c>
      <c r="R279" t="str">
        <f t="shared" si="24"/>
        <v xml:space="preserve"> 2G</v>
      </c>
      <c r="S279" t="str">
        <f t="shared" si="25"/>
        <v xml:space="preserve"> 3G</v>
      </c>
      <c r="T279" t="str">
        <f t="shared" si="26"/>
        <v/>
      </c>
      <c r="U279" t="str">
        <f t="shared" si="27"/>
        <v/>
      </c>
      <c r="V279" t="str">
        <f t="shared" si="28"/>
        <v/>
      </c>
      <c r="W279" s="5" t="str">
        <f t="shared" si="29"/>
        <v xml:space="preserve"> 2G 3G</v>
      </c>
    </row>
    <row r="280" spans="1:23" x14ac:dyDescent="0.25">
      <c r="A280">
        <v>2023</v>
      </c>
      <c r="B280">
        <v>3</v>
      </c>
      <c r="C280" t="s">
        <v>113</v>
      </c>
      <c r="D280">
        <v>68</v>
      </c>
      <c r="E280" t="s">
        <v>114</v>
      </c>
      <c r="F280">
        <v>68502</v>
      </c>
      <c r="G280" t="s">
        <v>56</v>
      </c>
      <c r="H280" t="str">
        <f>VLOOKUP($G280,Municipios!$F:$G,2,FALSE)</f>
        <v>ONZAGA</v>
      </c>
      <c r="I280" t="s">
        <v>115</v>
      </c>
      <c r="J280" t="s">
        <v>573</v>
      </c>
      <c r="K280">
        <v>68502001</v>
      </c>
      <c r="L280" t="s">
        <v>179</v>
      </c>
      <c r="M280" t="s">
        <v>117</v>
      </c>
      <c r="N280" t="s">
        <v>117</v>
      </c>
      <c r="O280" t="s">
        <v>115</v>
      </c>
      <c r="P280" t="s">
        <v>115</v>
      </c>
      <c r="Q280" t="s">
        <v>115</v>
      </c>
      <c r="R280" t="str">
        <f t="shared" si="24"/>
        <v xml:space="preserve"> 2G</v>
      </c>
      <c r="S280" t="str">
        <f t="shared" si="25"/>
        <v xml:space="preserve"> 3G</v>
      </c>
      <c r="T280" t="str">
        <f t="shared" si="26"/>
        <v/>
      </c>
      <c r="U280" t="str">
        <f t="shared" si="27"/>
        <v/>
      </c>
      <c r="V280" t="str">
        <f t="shared" si="28"/>
        <v/>
      </c>
      <c r="W280" s="5" t="str">
        <f t="shared" si="29"/>
        <v xml:space="preserve"> 2G 3G</v>
      </c>
    </row>
    <row r="281" spans="1:23" x14ac:dyDescent="0.25">
      <c r="A281">
        <v>2023</v>
      </c>
      <c r="B281">
        <v>3</v>
      </c>
      <c r="C281" t="s">
        <v>125</v>
      </c>
      <c r="D281">
        <v>68</v>
      </c>
      <c r="E281" t="s">
        <v>114</v>
      </c>
      <c r="F281">
        <v>68547</v>
      </c>
      <c r="G281" t="s">
        <v>60</v>
      </c>
      <c r="H281" t="str">
        <f>VLOOKUP($G281,Municipios!$F:$G,2,FALSE)</f>
        <v>PIEDECUESTA</v>
      </c>
      <c r="I281" t="s">
        <v>115</v>
      </c>
      <c r="J281" t="s">
        <v>573</v>
      </c>
      <c r="K281">
        <v>68547021</v>
      </c>
      <c r="L281" t="s">
        <v>118</v>
      </c>
      <c r="M281" t="s">
        <v>115</v>
      </c>
      <c r="N281" t="s">
        <v>117</v>
      </c>
      <c r="O281" t="s">
        <v>117</v>
      </c>
      <c r="P281" t="s">
        <v>115</v>
      </c>
      <c r="Q281" t="s">
        <v>115</v>
      </c>
      <c r="R281" t="str">
        <f t="shared" si="24"/>
        <v/>
      </c>
      <c r="S281" t="str">
        <f t="shared" si="25"/>
        <v xml:space="preserve"> 3G</v>
      </c>
      <c r="T281" t="str">
        <f t="shared" si="26"/>
        <v xml:space="preserve"> 4G</v>
      </c>
      <c r="U281" t="str">
        <f t="shared" si="27"/>
        <v/>
      </c>
      <c r="V281" t="str">
        <f t="shared" si="28"/>
        <v/>
      </c>
      <c r="W281" s="5" t="str">
        <f t="shared" si="29"/>
        <v xml:space="preserve"> 3G 4G</v>
      </c>
    </row>
    <row r="282" spans="1:23" x14ac:dyDescent="0.25">
      <c r="A282">
        <v>2023</v>
      </c>
      <c r="B282">
        <v>3</v>
      </c>
      <c r="C282" t="s">
        <v>113</v>
      </c>
      <c r="D282">
        <v>68</v>
      </c>
      <c r="E282" t="s">
        <v>114</v>
      </c>
      <c r="F282">
        <v>68190</v>
      </c>
      <c r="G282" t="s">
        <v>88</v>
      </c>
      <c r="H282" t="str">
        <f>VLOOKUP($G282,Municipios!$F:$G,2,FALSE)</f>
        <v>CIMITARRA</v>
      </c>
      <c r="I282" t="s">
        <v>115</v>
      </c>
      <c r="J282" t="s">
        <v>573</v>
      </c>
      <c r="K282">
        <v>68190005</v>
      </c>
      <c r="L282" t="s">
        <v>280</v>
      </c>
      <c r="M282" t="s">
        <v>115</v>
      </c>
      <c r="N282" t="s">
        <v>117</v>
      </c>
      <c r="O282" t="s">
        <v>117</v>
      </c>
      <c r="P282" t="s">
        <v>115</v>
      </c>
      <c r="Q282" t="s">
        <v>115</v>
      </c>
      <c r="R282" t="str">
        <f t="shared" si="24"/>
        <v/>
      </c>
      <c r="S282" t="str">
        <f t="shared" si="25"/>
        <v xml:space="preserve"> 3G</v>
      </c>
      <c r="T282" t="str">
        <f t="shared" si="26"/>
        <v xml:space="preserve"> 4G</v>
      </c>
      <c r="U282" t="str">
        <f t="shared" si="27"/>
        <v/>
      </c>
      <c r="V282" t="str">
        <f t="shared" si="28"/>
        <v/>
      </c>
      <c r="W282" s="5" t="str">
        <f t="shared" si="29"/>
        <v xml:space="preserve"> 3G 4G</v>
      </c>
    </row>
    <row r="283" spans="1:23" x14ac:dyDescent="0.25">
      <c r="A283">
        <v>2023</v>
      </c>
      <c r="B283">
        <v>3</v>
      </c>
      <c r="C283" t="s">
        <v>113</v>
      </c>
      <c r="D283">
        <v>68</v>
      </c>
      <c r="E283" t="s">
        <v>114</v>
      </c>
      <c r="F283">
        <v>68432</v>
      </c>
      <c r="G283" t="s">
        <v>283</v>
      </c>
      <c r="H283" t="str">
        <f>VLOOKUP($G283,Municipios!$F:$G,2,FALSE)</f>
        <v>MALAGA</v>
      </c>
      <c r="I283" t="s">
        <v>117</v>
      </c>
      <c r="J283" t="s">
        <v>572</v>
      </c>
      <c r="K283">
        <v>68432000</v>
      </c>
      <c r="L283" t="s">
        <v>283</v>
      </c>
      <c r="M283" t="s">
        <v>117</v>
      </c>
      <c r="N283" t="s">
        <v>117</v>
      </c>
      <c r="O283" t="s">
        <v>117</v>
      </c>
      <c r="P283" t="s">
        <v>115</v>
      </c>
      <c r="Q283" t="s">
        <v>115</v>
      </c>
      <c r="R283" t="str">
        <f t="shared" si="24"/>
        <v xml:space="preserve"> 2G</v>
      </c>
      <c r="S283" t="str">
        <f t="shared" si="25"/>
        <v xml:space="preserve"> 3G</v>
      </c>
      <c r="T283" t="str">
        <f t="shared" si="26"/>
        <v xml:space="preserve"> 4G</v>
      </c>
      <c r="U283" t="str">
        <f t="shared" si="27"/>
        <v/>
      </c>
      <c r="V283" t="str">
        <f t="shared" si="28"/>
        <v/>
      </c>
      <c r="W283" s="5" t="str">
        <f t="shared" si="29"/>
        <v xml:space="preserve"> 2G 3G 4G</v>
      </c>
    </row>
    <row r="284" spans="1:23" x14ac:dyDescent="0.25">
      <c r="A284">
        <v>2023</v>
      </c>
      <c r="B284">
        <v>3</v>
      </c>
      <c r="C284" t="s">
        <v>113</v>
      </c>
      <c r="D284">
        <v>68</v>
      </c>
      <c r="E284" t="s">
        <v>114</v>
      </c>
      <c r="F284">
        <v>68179</v>
      </c>
      <c r="G284" t="s">
        <v>211</v>
      </c>
      <c r="H284" t="str">
        <f>VLOOKUP($G284,Municipios!$F:$G,2,FALSE)</f>
        <v>CHIPATA</v>
      </c>
      <c r="I284" t="s">
        <v>115</v>
      </c>
      <c r="J284" t="s">
        <v>573</v>
      </c>
      <c r="K284">
        <v>68179010</v>
      </c>
      <c r="L284" t="s">
        <v>348</v>
      </c>
      <c r="M284" t="s">
        <v>117</v>
      </c>
      <c r="N284" t="s">
        <v>117</v>
      </c>
      <c r="O284" t="s">
        <v>117</v>
      </c>
      <c r="P284" t="s">
        <v>115</v>
      </c>
      <c r="Q284" t="s">
        <v>115</v>
      </c>
      <c r="R284" t="str">
        <f t="shared" si="24"/>
        <v xml:space="preserve"> 2G</v>
      </c>
      <c r="S284" t="str">
        <f t="shared" si="25"/>
        <v xml:space="preserve"> 3G</v>
      </c>
      <c r="T284" t="str">
        <f t="shared" si="26"/>
        <v xml:space="preserve"> 4G</v>
      </c>
      <c r="U284" t="str">
        <f t="shared" si="27"/>
        <v/>
      </c>
      <c r="V284" t="str">
        <f t="shared" si="28"/>
        <v/>
      </c>
      <c r="W284" s="5" t="str">
        <f t="shared" si="29"/>
        <v xml:space="preserve"> 2G 3G 4G</v>
      </c>
    </row>
    <row r="285" spans="1:23" x14ac:dyDescent="0.25">
      <c r="A285">
        <v>2023</v>
      </c>
      <c r="B285">
        <v>3</v>
      </c>
      <c r="C285" t="s">
        <v>120</v>
      </c>
      <c r="D285">
        <v>68</v>
      </c>
      <c r="E285" t="s">
        <v>114</v>
      </c>
      <c r="F285">
        <v>68720</v>
      </c>
      <c r="G285" t="s">
        <v>127</v>
      </c>
      <c r="H285" t="str">
        <f>VLOOKUP($G285,Municipios!$F:$G,2,FALSE)</f>
        <v>SANTA HELENA DEL OPON</v>
      </c>
      <c r="I285" t="s">
        <v>117</v>
      </c>
      <c r="J285" t="s">
        <v>572</v>
      </c>
      <c r="K285">
        <v>68720000</v>
      </c>
      <c r="L285" t="s">
        <v>127</v>
      </c>
      <c r="M285" t="s">
        <v>115</v>
      </c>
      <c r="N285" t="s">
        <v>117</v>
      </c>
      <c r="O285" t="s">
        <v>115</v>
      </c>
      <c r="P285" t="s">
        <v>115</v>
      </c>
      <c r="Q285" t="s">
        <v>115</v>
      </c>
      <c r="R285" t="str">
        <f t="shared" si="24"/>
        <v/>
      </c>
      <c r="S285" t="str">
        <f t="shared" si="25"/>
        <v xml:space="preserve"> 3G</v>
      </c>
      <c r="T285" t="str">
        <f t="shared" si="26"/>
        <v/>
      </c>
      <c r="U285" t="str">
        <f t="shared" si="27"/>
        <v/>
      </c>
      <c r="V285" t="str">
        <f t="shared" si="28"/>
        <v/>
      </c>
      <c r="W285" s="5" t="str">
        <f t="shared" si="29"/>
        <v xml:space="preserve"> 3G</v>
      </c>
    </row>
    <row r="286" spans="1:23" x14ac:dyDescent="0.25">
      <c r="A286">
        <v>2023</v>
      </c>
      <c r="B286">
        <v>3</v>
      </c>
      <c r="C286" t="s">
        <v>129</v>
      </c>
      <c r="D286">
        <v>68</v>
      </c>
      <c r="E286" t="s">
        <v>114</v>
      </c>
      <c r="F286">
        <v>68266</v>
      </c>
      <c r="G286" t="s">
        <v>29</v>
      </c>
      <c r="H286" t="str">
        <f>VLOOKUP($G286,Municipios!$F:$G,2,FALSE)</f>
        <v>ENCISO</v>
      </c>
      <c r="I286" t="s">
        <v>115</v>
      </c>
      <c r="J286" t="s">
        <v>573</v>
      </c>
      <c r="K286">
        <v>68266002</v>
      </c>
      <c r="L286" t="s">
        <v>261</v>
      </c>
      <c r="M286" t="s">
        <v>115</v>
      </c>
      <c r="N286" t="s">
        <v>115</v>
      </c>
      <c r="O286" t="s">
        <v>117</v>
      </c>
      <c r="P286" t="s">
        <v>115</v>
      </c>
      <c r="Q286" t="s">
        <v>115</v>
      </c>
      <c r="R286" t="str">
        <f t="shared" si="24"/>
        <v/>
      </c>
      <c r="S286" t="str">
        <f t="shared" si="25"/>
        <v/>
      </c>
      <c r="T286" t="str">
        <f t="shared" si="26"/>
        <v xml:space="preserve"> 4G</v>
      </c>
      <c r="U286" t="str">
        <f t="shared" si="27"/>
        <v/>
      </c>
      <c r="V286" t="str">
        <f t="shared" si="28"/>
        <v/>
      </c>
      <c r="W286" s="5" t="str">
        <f t="shared" si="29"/>
        <v xml:space="preserve"> 4G</v>
      </c>
    </row>
    <row r="287" spans="1:23" x14ac:dyDescent="0.25">
      <c r="A287">
        <v>2023</v>
      </c>
      <c r="B287">
        <v>3</v>
      </c>
      <c r="C287" t="s">
        <v>125</v>
      </c>
      <c r="D287">
        <v>68</v>
      </c>
      <c r="E287" t="s">
        <v>114</v>
      </c>
      <c r="F287">
        <v>68686</v>
      </c>
      <c r="G287" t="s">
        <v>73</v>
      </c>
      <c r="H287" t="str">
        <f>VLOOKUP($G287,Municipios!$F:$G,2,FALSE)</f>
        <v>SAN MIGUEL</v>
      </c>
      <c r="I287" t="s">
        <v>117</v>
      </c>
      <c r="J287" t="s">
        <v>572</v>
      </c>
      <c r="K287">
        <v>68686000</v>
      </c>
      <c r="L287" t="s">
        <v>73</v>
      </c>
      <c r="M287" t="s">
        <v>117</v>
      </c>
      <c r="N287" t="s">
        <v>117</v>
      </c>
      <c r="O287" t="s">
        <v>117</v>
      </c>
      <c r="P287" t="s">
        <v>115</v>
      </c>
      <c r="Q287" t="s">
        <v>115</v>
      </c>
      <c r="R287" t="str">
        <f t="shared" si="24"/>
        <v xml:space="preserve"> 2G</v>
      </c>
      <c r="S287" t="str">
        <f t="shared" si="25"/>
        <v xml:space="preserve"> 3G</v>
      </c>
      <c r="T287" t="str">
        <f t="shared" si="26"/>
        <v xml:space="preserve"> 4G</v>
      </c>
      <c r="U287" t="str">
        <f t="shared" si="27"/>
        <v/>
      </c>
      <c r="V287" t="str">
        <f t="shared" si="28"/>
        <v/>
      </c>
      <c r="W287" s="5" t="str">
        <f t="shared" si="29"/>
        <v xml:space="preserve"> 2G 3G 4G</v>
      </c>
    </row>
    <row r="288" spans="1:23" x14ac:dyDescent="0.25">
      <c r="A288">
        <v>2023</v>
      </c>
      <c r="B288">
        <v>3</v>
      </c>
      <c r="C288" t="s">
        <v>113</v>
      </c>
      <c r="D288">
        <v>68</v>
      </c>
      <c r="E288" t="s">
        <v>114</v>
      </c>
      <c r="F288">
        <v>68655</v>
      </c>
      <c r="G288" t="s">
        <v>65</v>
      </c>
      <c r="H288" t="str">
        <f>VLOOKUP($G288,Municipios!$F:$G,2,FALSE)</f>
        <v>SABANA DE TORRES</v>
      </c>
      <c r="I288" t="s">
        <v>115</v>
      </c>
      <c r="J288" t="s">
        <v>573</v>
      </c>
      <c r="K288">
        <v>68655015</v>
      </c>
      <c r="L288" t="s">
        <v>271</v>
      </c>
      <c r="M288" t="s">
        <v>117</v>
      </c>
      <c r="N288" t="s">
        <v>117</v>
      </c>
      <c r="O288" t="s">
        <v>117</v>
      </c>
      <c r="P288" t="s">
        <v>115</v>
      </c>
      <c r="Q288" t="s">
        <v>115</v>
      </c>
      <c r="R288" t="str">
        <f t="shared" si="24"/>
        <v xml:space="preserve"> 2G</v>
      </c>
      <c r="S288" t="str">
        <f t="shared" si="25"/>
        <v xml:space="preserve"> 3G</v>
      </c>
      <c r="T288" t="str">
        <f t="shared" si="26"/>
        <v xml:space="preserve"> 4G</v>
      </c>
      <c r="U288" t="str">
        <f t="shared" si="27"/>
        <v/>
      </c>
      <c r="V288" t="str">
        <f t="shared" si="28"/>
        <v/>
      </c>
      <c r="W288" s="5" t="str">
        <f t="shared" si="29"/>
        <v xml:space="preserve"> 2G 3G 4G</v>
      </c>
    </row>
    <row r="289" spans="1:23" x14ac:dyDescent="0.25">
      <c r="A289">
        <v>2023</v>
      </c>
      <c r="B289">
        <v>3</v>
      </c>
      <c r="C289" t="s">
        <v>113</v>
      </c>
      <c r="D289">
        <v>68</v>
      </c>
      <c r="E289" t="s">
        <v>114</v>
      </c>
      <c r="F289">
        <v>68770</v>
      </c>
      <c r="G289" t="s">
        <v>77</v>
      </c>
      <c r="H289" t="str">
        <f>VLOOKUP($G289,Municipios!$F:$G,2,FALSE)</f>
        <v>SUAITA</v>
      </c>
      <c r="I289" t="s">
        <v>115</v>
      </c>
      <c r="J289" t="s">
        <v>573</v>
      </c>
      <c r="K289">
        <v>68770008</v>
      </c>
      <c r="L289" t="s">
        <v>246</v>
      </c>
      <c r="M289" t="s">
        <v>117</v>
      </c>
      <c r="N289" t="s">
        <v>117</v>
      </c>
      <c r="O289" t="s">
        <v>117</v>
      </c>
      <c r="P289" t="s">
        <v>115</v>
      </c>
      <c r="Q289" t="s">
        <v>115</v>
      </c>
      <c r="R289" t="str">
        <f t="shared" si="24"/>
        <v xml:space="preserve"> 2G</v>
      </c>
      <c r="S289" t="str">
        <f t="shared" si="25"/>
        <v xml:space="preserve"> 3G</v>
      </c>
      <c r="T289" t="str">
        <f t="shared" si="26"/>
        <v xml:space="preserve"> 4G</v>
      </c>
      <c r="U289" t="str">
        <f t="shared" si="27"/>
        <v/>
      </c>
      <c r="V289" t="str">
        <f t="shared" si="28"/>
        <v/>
      </c>
      <c r="W289" s="5" t="str">
        <f t="shared" si="29"/>
        <v xml:space="preserve"> 2G 3G 4G</v>
      </c>
    </row>
    <row r="290" spans="1:23" x14ac:dyDescent="0.25">
      <c r="A290">
        <v>2023</v>
      </c>
      <c r="B290">
        <v>3</v>
      </c>
      <c r="C290" t="s">
        <v>125</v>
      </c>
      <c r="D290">
        <v>68</v>
      </c>
      <c r="E290" t="s">
        <v>114</v>
      </c>
      <c r="F290">
        <v>68872</v>
      </c>
      <c r="G290" t="s">
        <v>84</v>
      </c>
      <c r="H290" t="str">
        <f>VLOOKUP($G290,Municipios!$F:$G,2,FALSE)</f>
        <v>VILLANUEVA</v>
      </c>
      <c r="I290" t="s">
        <v>117</v>
      </c>
      <c r="J290" t="s">
        <v>572</v>
      </c>
      <c r="K290">
        <v>68872000</v>
      </c>
      <c r="L290" t="s">
        <v>84</v>
      </c>
      <c r="M290" t="s">
        <v>117</v>
      </c>
      <c r="N290" t="s">
        <v>117</v>
      </c>
      <c r="O290" t="s">
        <v>117</v>
      </c>
      <c r="P290" t="s">
        <v>115</v>
      </c>
      <c r="Q290" t="s">
        <v>115</v>
      </c>
      <c r="R290" t="str">
        <f t="shared" si="24"/>
        <v xml:space="preserve"> 2G</v>
      </c>
      <c r="S290" t="str">
        <f t="shared" si="25"/>
        <v xml:space="preserve"> 3G</v>
      </c>
      <c r="T290" t="str">
        <f t="shared" si="26"/>
        <v xml:space="preserve"> 4G</v>
      </c>
      <c r="U290" t="str">
        <f t="shared" si="27"/>
        <v/>
      </c>
      <c r="V290" t="str">
        <f t="shared" si="28"/>
        <v/>
      </c>
      <c r="W290" s="5" t="str">
        <f t="shared" si="29"/>
        <v xml:space="preserve"> 2G 3G 4G</v>
      </c>
    </row>
    <row r="291" spans="1:23" x14ac:dyDescent="0.25">
      <c r="A291">
        <v>2023</v>
      </c>
      <c r="B291">
        <v>3</v>
      </c>
      <c r="C291" t="s">
        <v>129</v>
      </c>
      <c r="D291">
        <v>68</v>
      </c>
      <c r="E291" t="s">
        <v>114</v>
      </c>
      <c r="F291">
        <v>68547</v>
      </c>
      <c r="G291" t="s">
        <v>60</v>
      </c>
      <c r="H291" t="str">
        <f>VLOOKUP($G291,Municipios!$F:$G,2,FALSE)</f>
        <v>PIEDECUESTA</v>
      </c>
      <c r="I291" t="s">
        <v>117</v>
      </c>
      <c r="J291" t="s">
        <v>572</v>
      </c>
      <c r="K291">
        <v>68547000</v>
      </c>
      <c r="L291" t="s">
        <v>60</v>
      </c>
      <c r="M291" t="s">
        <v>115</v>
      </c>
      <c r="N291" t="s">
        <v>117</v>
      </c>
      <c r="O291" t="s">
        <v>117</v>
      </c>
      <c r="P291" t="s">
        <v>115</v>
      </c>
      <c r="Q291" t="s">
        <v>115</v>
      </c>
      <c r="R291" t="str">
        <f t="shared" si="24"/>
        <v/>
      </c>
      <c r="S291" t="str">
        <f t="shared" si="25"/>
        <v xml:space="preserve"> 3G</v>
      </c>
      <c r="T291" t="str">
        <f t="shared" si="26"/>
        <v xml:space="preserve"> 4G</v>
      </c>
      <c r="U291" t="str">
        <f t="shared" si="27"/>
        <v/>
      </c>
      <c r="V291" t="str">
        <f t="shared" si="28"/>
        <v/>
      </c>
      <c r="W291" s="5" t="str">
        <f t="shared" si="29"/>
        <v xml:space="preserve"> 3G 4G</v>
      </c>
    </row>
    <row r="292" spans="1:23" x14ac:dyDescent="0.25">
      <c r="A292">
        <v>2023</v>
      </c>
      <c r="B292">
        <v>3</v>
      </c>
      <c r="C292" t="s">
        <v>113</v>
      </c>
      <c r="D292">
        <v>68</v>
      </c>
      <c r="E292" t="s">
        <v>114</v>
      </c>
      <c r="F292">
        <v>68190</v>
      </c>
      <c r="G292" t="s">
        <v>88</v>
      </c>
      <c r="H292" t="str">
        <f>VLOOKUP($G292,Municipios!$F:$G,2,FALSE)</f>
        <v>CIMITARRA</v>
      </c>
      <c r="I292" t="s">
        <v>115</v>
      </c>
      <c r="J292" t="s">
        <v>573</v>
      </c>
      <c r="K292">
        <v>68190003</v>
      </c>
      <c r="L292" t="s">
        <v>350</v>
      </c>
      <c r="M292" t="s">
        <v>117</v>
      </c>
      <c r="N292" t="s">
        <v>117</v>
      </c>
      <c r="O292" t="s">
        <v>117</v>
      </c>
      <c r="P292" t="s">
        <v>115</v>
      </c>
      <c r="Q292" t="s">
        <v>115</v>
      </c>
      <c r="R292" t="str">
        <f t="shared" si="24"/>
        <v xml:space="preserve"> 2G</v>
      </c>
      <c r="S292" t="str">
        <f t="shared" si="25"/>
        <v xml:space="preserve"> 3G</v>
      </c>
      <c r="T292" t="str">
        <f t="shared" si="26"/>
        <v xml:space="preserve"> 4G</v>
      </c>
      <c r="U292" t="str">
        <f t="shared" si="27"/>
        <v/>
      </c>
      <c r="V292" t="str">
        <f t="shared" si="28"/>
        <v/>
      </c>
      <c r="W292" s="5" t="str">
        <f t="shared" si="29"/>
        <v xml:space="preserve"> 2G 3G 4G</v>
      </c>
    </row>
    <row r="293" spans="1:23" x14ac:dyDescent="0.25">
      <c r="A293">
        <v>2023</v>
      </c>
      <c r="B293">
        <v>3</v>
      </c>
      <c r="C293" t="s">
        <v>113</v>
      </c>
      <c r="D293">
        <v>68</v>
      </c>
      <c r="E293" t="s">
        <v>114</v>
      </c>
      <c r="F293">
        <v>68773</v>
      </c>
      <c r="G293" t="s">
        <v>78</v>
      </c>
      <c r="H293" t="str">
        <f>VLOOKUP($G293,Municipios!$F:$G,2,FALSE)</f>
        <v>SUCRE</v>
      </c>
      <c r="I293" t="s">
        <v>115</v>
      </c>
      <c r="J293" t="s">
        <v>573</v>
      </c>
      <c r="K293">
        <v>68773015</v>
      </c>
      <c r="L293" t="s">
        <v>351</v>
      </c>
      <c r="M293" t="s">
        <v>117</v>
      </c>
      <c r="N293" t="s">
        <v>115</v>
      </c>
      <c r="O293" t="s">
        <v>115</v>
      </c>
      <c r="P293" t="s">
        <v>115</v>
      </c>
      <c r="Q293" t="s">
        <v>115</v>
      </c>
      <c r="R293" t="str">
        <f t="shared" si="24"/>
        <v xml:space="preserve"> 2G</v>
      </c>
      <c r="S293" t="str">
        <f t="shared" si="25"/>
        <v/>
      </c>
      <c r="T293" t="str">
        <f t="shared" si="26"/>
        <v/>
      </c>
      <c r="U293" t="str">
        <f t="shared" si="27"/>
        <v/>
      </c>
      <c r="V293" t="str">
        <f t="shared" si="28"/>
        <v/>
      </c>
      <c r="W293" s="5" t="str">
        <f t="shared" si="29"/>
        <v xml:space="preserve"> 2G</v>
      </c>
    </row>
    <row r="294" spans="1:23" x14ac:dyDescent="0.25">
      <c r="A294">
        <v>2023</v>
      </c>
      <c r="B294">
        <v>3</v>
      </c>
      <c r="C294" t="s">
        <v>125</v>
      </c>
      <c r="D294">
        <v>68</v>
      </c>
      <c r="E294" t="s">
        <v>114</v>
      </c>
      <c r="F294">
        <v>68276</v>
      </c>
      <c r="G294" t="s">
        <v>31</v>
      </c>
      <c r="H294" t="str">
        <f>VLOOKUP($G294,Municipios!$F:$G,2,FALSE)</f>
        <v>FLORIDABLANCA</v>
      </c>
      <c r="I294" t="s">
        <v>115</v>
      </c>
      <c r="J294" t="s">
        <v>573</v>
      </c>
      <c r="K294">
        <v>68276014</v>
      </c>
      <c r="L294" t="s">
        <v>222</v>
      </c>
      <c r="M294" t="s">
        <v>117</v>
      </c>
      <c r="N294" t="s">
        <v>117</v>
      </c>
      <c r="O294" t="s">
        <v>117</v>
      </c>
      <c r="P294" t="s">
        <v>115</v>
      </c>
      <c r="Q294" t="s">
        <v>115</v>
      </c>
      <c r="R294" t="str">
        <f t="shared" si="24"/>
        <v xml:space="preserve"> 2G</v>
      </c>
      <c r="S294" t="str">
        <f t="shared" si="25"/>
        <v xml:space="preserve"> 3G</v>
      </c>
      <c r="T294" t="str">
        <f t="shared" si="26"/>
        <v xml:space="preserve"> 4G</v>
      </c>
      <c r="U294" t="str">
        <f t="shared" si="27"/>
        <v/>
      </c>
      <c r="V294" t="str">
        <f t="shared" si="28"/>
        <v/>
      </c>
      <c r="W294" s="5" t="str">
        <f t="shared" si="29"/>
        <v xml:space="preserve"> 2G 3G 4G</v>
      </c>
    </row>
    <row r="295" spans="1:23" x14ac:dyDescent="0.25">
      <c r="A295">
        <v>2023</v>
      </c>
      <c r="B295">
        <v>3</v>
      </c>
      <c r="C295" t="s">
        <v>120</v>
      </c>
      <c r="D295">
        <v>68</v>
      </c>
      <c r="E295" t="s">
        <v>114</v>
      </c>
      <c r="F295">
        <v>68755</v>
      </c>
      <c r="G295" t="s">
        <v>76</v>
      </c>
      <c r="H295" t="str">
        <f>VLOOKUP($G295,Municipios!$F:$G,2,FALSE)</f>
        <v>SOCORRO</v>
      </c>
      <c r="I295" t="s">
        <v>117</v>
      </c>
      <c r="J295" t="s">
        <v>572</v>
      </c>
      <c r="K295">
        <v>68755000</v>
      </c>
      <c r="L295" t="s">
        <v>76</v>
      </c>
      <c r="M295" t="s">
        <v>115</v>
      </c>
      <c r="N295" t="s">
        <v>117</v>
      </c>
      <c r="O295" t="s">
        <v>117</v>
      </c>
      <c r="P295" t="s">
        <v>115</v>
      </c>
      <c r="Q295" t="s">
        <v>115</v>
      </c>
      <c r="R295" t="str">
        <f t="shared" si="24"/>
        <v/>
      </c>
      <c r="S295" t="str">
        <f t="shared" si="25"/>
        <v xml:space="preserve"> 3G</v>
      </c>
      <c r="T295" t="str">
        <f t="shared" si="26"/>
        <v xml:space="preserve"> 4G</v>
      </c>
      <c r="U295" t="str">
        <f t="shared" si="27"/>
        <v/>
      </c>
      <c r="V295" t="str">
        <f t="shared" si="28"/>
        <v/>
      </c>
      <c r="W295" s="5" t="str">
        <f t="shared" si="29"/>
        <v xml:space="preserve"> 3G 4G</v>
      </c>
    </row>
    <row r="296" spans="1:23" x14ac:dyDescent="0.25">
      <c r="A296">
        <v>2023</v>
      </c>
      <c r="B296">
        <v>3</v>
      </c>
      <c r="C296" t="s">
        <v>113</v>
      </c>
      <c r="D296">
        <v>68</v>
      </c>
      <c r="E296" t="s">
        <v>114</v>
      </c>
      <c r="F296">
        <v>68861</v>
      </c>
      <c r="G296" t="s">
        <v>132</v>
      </c>
      <c r="H296" t="str">
        <f>VLOOKUP($G296,Municipios!$F:$G,2,FALSE)</f>
        <v>VELEZ</v>
      </c>
      <c r="I296" t="s">
        <v>115</v>
      </c>
      <c r="J296" t="s">
        <v>573</v>
      </c>
      <c r="K296">
        <v>68861001</v>
      </c>
      <c r="L296" t="s">
        <v>342</v>
      </c>
      <c r="M296" t="s">
        <v>117</v>
      </c>
      <c r="N296" t="s">
        <v>117</v>
      </c>
      <c r="O296" t="s">
        <v>115</v>
      </c>
      <c r="P296" t="s">
        <v>115</v>
      </c>
      <c r="Q296" t="s">
        <v>115</v>
      </c>
      <c r="R296" t="str">
        <f t="shared" si="24"/>
        <v xml:space="preserve"> 2G</v>
      </c>
      <c r="S296" t="str">
        <f t="shared" si="25"/>
        <v xml:space="preserve"> 3G</v>
      </c>
      <c r="T296" t="str">
        <f t="shared" si="26"/>
        <v/>
      </c>
      <c r="U296" t="str">
        <f t="shared" si="27"/>
        <v/>
      </c>
      <c r="V296" t="str">
        <f t="shared" si="28"/>
        <v/>
      </c>
      <c r="W296" s="5" t="str">
        <f t="shared" si="29"/>
        <v xml:space="preserve"> 2G 3G</v>
      </c>
    </row>
    <row r="297" spans="1:23" x14ac:dyDescent="0.25">
      <c r="A297">
        <v>2023</v>
      </c>
      <c r="B297">
        <v>3</v>
      </c>
      <c r="C297" t="s">
        <v>113</v>
      </c>
      <c r="D297">
        <v>68</v>
      </c>
      <c r="E297" t="s">
        <v>114</v>
      </c>
      <c r="F297">
        <v>68500</v>
      </c>
      <c r="G297" t="s">
        <v>55</v>
      </c>
      <c r="H297" t="str">
        <f>VLOOKUP($G297,Municipios!$F:$G,2,FALSE)</f>
        <v>OIBA</v>
      </c>
      <c r="I297" t="s">
        <v>115</v>
      </c>
      <c r="J297" t="s">
        <v>573</v>
      </c>
      <c r="K297">
        <v>68500006</v>
      </c>
      <c r="L297" t="s">
        <v>352</v>
      </c>
      <c r="M297" t="s">
        <v>117</v>
      </c>
      <c r="N297" t="s">
        <v>117</v>
      </c>
      <c r="O297" t="s">
        <v>117</v>
      </c>
      <c r="P297" t="s">
        <v>115</v>
      </c>
      <c r="Q297" t="s">
        <v>115</v>
      </c>
      <c r="R297" t="str">
        <f t="shared" si="24"/>
        <v xml:space="preserve"> 2G</v>
      </c>
      <c r="S297" t="str">
        <f t="shared" si="25"/>
        <v xml:space="preserve"> 3G</v>
      </c>
      <c r="T297" t="str">
        <f t="shared" si="26"/>
        <v xml:space="preserve"> 4G</v>
      </c>
      <c r="U297" t="str">
        <f t="shared" si="27"/>
        <v/>
      </c>
      <c r="V297" t="str">
        <f t="shared" si="28"/>
        <v/>
      </c>
      <c r="W297" s="5" t="str">
        <f t="shared" si="29"/>
        <v xml:space="preserve"> 2G 3G 4G</v>
      </c>
    </row>
    <row r="298" spans="1:23" x14ac:dyDescent="0.25">
      <c r="A298">
        <v>2023</v>
      </c>
      <c r="B298">
        <v>3</v>
      </c>
      <c r="C298" t="s">
        <v>120</v>
      </c>
      <c r="D298">
        <v>68</v>
      </c>
      <c r="E298" t="s">
        <v>114</v>
      </c>
      <c r="F298">
        <v>68255</v>
      </c>
      <c r="G298" t="s">
        <v>134</v>
      </c>
      <c r="H298" t="str">
        <f>VLOOKUP($G298,Municipios!$F:$G,2,FALSE)</f>
        <v>EL PLAYON</v>
      </c>
      <c r="I298" t="s">
        <v>117</v>
      </c>
      <c r="J298" t="s">
        <v>572</v>
      </c>
      <c r="K298">
        <v>68255000</v>
      </c>
      <c r="L298" t="s">
        <v>134</v>
      </c>
      <c r="M298" t="s">
        <v>115</v>
      </c>
      <c r="N298" t="s">
        <v>117</v>
      </c>
      <c r="O298" t="s">
        <v>117</v>
      </c>
      <c r="P298" t="s">
        <v>115</v>
      </c>
      <c r="Q298" t="s">
        <v>115</v>
      </c>
      <c r="R298" t="str">
        <f t="shared" si="24"/>
        <v/>
      </c>
      <c r="S298" t="str">
        <f t="shared" si="25"/>
        <v xml:space="preserve"> 3G</v>
      </c>
      <c r="T298" t="str">
        <f t="shared" si="26"/>
        <v xml:space="preserve"> 4G</v>
      </c>
      <c r="U298" t="str">
        <f t="shared" si="27"/>
        <v/>
      </c>
      <c r="V298" t="str">
        <f t="shared" si="28"/>
        <v/>
      </c>
      <c r="W298" s="5" t="str">
        <f t="shared" si="29"/>
        <v xml:space="preserve"> 3G 4G</v>
      </c>
    </row>
    <row r="299" spans="1:23" x14ac:dyDescent="0.25">
      <c r="A299">
        <v>2023</v>
      </c>
      <c r="B299">
        <v>3</v>
      </c>
      <c r="C299" t="s">
        <v>129</v>
      </c>
      <c r="D299">
        <v>68</v>
      </c>
      <c r="E299" t="s">
        <v>114</v>
      </c>
      <c r="F299">
        <v>68820</v>
      </c>
      <c r="G299" t="s">
        <v>80</v>
      </c>
      <c r="H299" t="str">
        <f>VLOOKUP($G299,Municipios!$F:$G,2,FALSE)</f>
        <v>TONA</v>
      </c>
      <c r="I299" t="s">
        <v>117</v>
      </c>
      <c r="J299" t="s">
        <v>572</v>
      </c>
      <c r="K299">
        <v>68820000</v>
      </c>
      <c r="L299" t="s">
        <v>80</v>
      </c>
      <c r="M299" t="s">
        <v>117</v>
      </c>
      <c r="N299" t="s">
        <v>117</v>
      </c>
      <c r="O299" t="s">
        <v>115</v>
      </c>
      <c r="P299" t="s">
        <v>115</v>
      </c>
      <c r="Q299" t="s">
        <v>115</v>
      </c>
      <c r="R299" t="str">
        <f t="shared" si="24"/>
        <v xml:space="preserve"> 2G</v>
      </c>
      <c r="S299" t="str">
        <f t="shared" si="25"/>
        <v xml:space="preserve"> 3G</v>
      </c>
      <c r="T299" t="str">
        <f t="shared" si="26"/>
        <v/>
      </c>
      <c r="U299" t="str">
        <f t="shared" si="27"/>
        <v/>
      </c>
      <c r="V299" t="str">
        <f t="shared" si="28"/>
        <v/>
      </c>
      <c r="W299" s="5" t="str">
        <f t="shared" si="29"/>
        <v xml:space="preserve"> 2G 3G</v>
      </c>
    </row>
    <row r="300" spans="1:23" x14ac:dyDescent="0.25">
      <c r="A300">
        <v>2023</v>
      </c>
      <c r="B300">
        <v>3</v>
      </c>
      <c r="C300" t="s">
        <v>113</v>
      </c>
      <c r="D300">
        <v>68</v>
      </c>
      <c r="E300" t="s">
        <v>114</v>
      </c>
      <c r="F300">
        <v>68773</v>
      </c>
      <c r="G300" t="s">
        <v>78</v>
      </c>
      <c r="H300" t="str">
        <f>VLOOKUP($G300,Municipios!$F:$G,2,FALSE)</f>
        <v>SUCRE</v>
      </c>
      <c r="I300" t="s">
        <v>117</v>
      </c>
      <c r="J300" t="s">
        <v>572</v>
      </c>
      <c r="K300">
        <v>68773000</v>
      </c>
      <c r="L300" t="s">
        <v>78</v>
      </c>
      <c r="M300" t="s">
        <v>117</v>
      </c>
      <c r="N300" t="s">
        <v>117</v>
      </c>
      <c r="O300" t="s">
        <v>117</v>
      </c>
      <c r="P300" t="s">
        <v>115</v>
      </c>
      <c r="Q300" t="s">
        <v>115</v>
      </c>
      <c r="R300" t="str">
        <f t="shared" si="24"/>
        <v xml:space="preserve"> 2G</v>
      </c>
      <c r="S300" t="str">
        <f t="shared" si="25"/>
        <v xml:space="preserve"> 3G</v>
      </c>
      <c r="T300" t="str">
        <f t="shared" si="26"/>
        <v xml:space="preserve"> 4G</v>
      </c>
      <c r="U300" t="str">
        <f t="shared" si="27"/>
        <v/>
      </c>
      <c r="V300" t="str">
        <f t="shared" si="28"/>
        <v/>
      </c>
      <c r="W300" s="5" t="str">
        <f t="shared" si="29"/>
        <v xml:space="preserve"> 2G 3G 4G</v>
      </c>
    </row>
    <row r="301" spans="1:23" x14ac:dyDescent="0.25">
      <c r="A301">
        <v>2023</v>
      </c>
      <c r="B301">
        <v>3</v>
      </c>
      <c r="C301" t="s">
        <v>129</v>
      </c>
      <c r="D301">
        <v>68</v>
      </c>
      <c r="E301" t="s">
        <v>114</v>
      </c>
      <c r="F301">
        <v>68867</v>
      </c>
      <c r="G301" t="s">
        <v>83</v>
      </c>
      <c r="H301" t="str">
        <f>VLOOKUP($G301,Municipios!$F:$G,2,FALSE)</f>
        <v>VETAS</v>
      </c>
      <c r="I301" t="s">
        <v>117</v>
      </c>
      <c r="J301" t="s">
        <v>572</v>
      </c>
      <c r="K301">
        <v>68867000</v>
      </c>
      <c r="L301" t="s">
        <v>83</v>
      </c>
      <c r="M301" t="s">
        <v>117</v>
      </c>
      <c r="N301" t="s">
        <v>117</v>
      </c>
      <c r="O301" t="s">
        <v>117</v>
      </c>
      <c r="P301" t="s">
        <v>115</v>
      </c>
      <c r="Q301" t="s">
        <v>115</v>
      </c>
      <c r="R301" t="str">
        <f t="shared" si="24"/>
        <v xml:space="preserve"> 2G</v>
      </c>
      <c r="S301" t="str">
        <f t="shared" si="25"/>
        <v xml:space="preserve"> 3G</v>
      </c>
      <c r="T301" t="str">
        <f t="shared" si="26"/>
        <v xml:space="preserve"> 4G</v>
      </c>
      <c r="U301" t="str">
        <f t="shared" si="27"/>
        <v/>
      </c>
      <c r="V301" t="str">
        <f t="shared" si="28"/>
        <v/>
      </c>
      <c r="W301" s="5" t="str">
        <f t="shared" si="29"/>
        <v xml:space="preserve"> 2G 3G 4G</v>
      </c>
    </row>
    <row r="302" spans="1:23" x14ac:dyDescent="0.25">
      <c r="A302">
        <v>2023</v>
      </c>
      <c r="B302">
        <v>3</v>
      </c>
      <c r="C302" t="s">
        <v>129</v>
      </c>
      <c r="D302">
        <v>68</v>
      </c>
      <c r="E302" t="s">
        <v>114</v>
      </c>
      <c r="F302">
        <v>68211</v>
      </c>
      <c r="G302" t="s">
        <v>263</v>
      </c>
      <c r="H302" t="str">
        <f>VLOOKUP($G302,Municipios!$F:$G,2,FALSE)</f>
        <v>CONTRATACION</v>
      </c>
      <c r="I302" t="s">
        <v>117</v>
      </c>
      <c r="J302" t="s">
        <v>572</v>
      </c>
      <c r="K302">
        <v>68211000</v>
      </c>
      <c r="L302" t="s">
        <v>263</v>
      </c>
      <c r="M302" t="s">
        <v>117</v>
      </c>
      <c r="N302" t="s">
        <v>117</v>
      </c>
      <c r="O302" t="s">
        <v>117</v>
      </c>
      <c r="P302" t="s">
        <v>115</v>
      </c>
      <c r="Q302" t="s">
        <v>115</v>
      </c>
      <c r="R302" t="str">
        <f t="shared" si="24"/>
        <v xml:space="preserve"> 2G</v>
      </c>
      <c r="S302" t="str">
        <f t="shared" si="25"/>
        <v xml:space="preserve"> 3G</v>
      </c>
      <c r="T302" t="str">
        <f t="shared" si="26"/>
        <v xml:space="preserve"> 4G</v>
      </c>
      <c r="U302" t="str">
        <f t="shared" si="27"/>
        <v/>
      </c>
      <c r="V302" t="str">
        <f t="shared" si="28"/>
        <v/>
      </c>
      <c r="W302" s="5" t="str">
        <f t="shared" si="29"/>
        <v xml:space="preserve"> 2G 3G 4G</v>
      </c>
    </row>
    <row r="303" spans="1:23" x14ac:dyDescent="0.25">
      <c r="A303">
        <v>2023</v>
      </c>
      <c r="B303">
        <v>3</v>
      </c>
      <c r="C303" t="s">
        <v>113</v>
      </c>
      <c r="D303">
        <v>68</v>
      </c>
      <c r="E303" t="s">
        <v>114</v>
      </c>
      <c r="F303">
        <v>68655</v>
      </c>
      <c r="G303" t="s">
        <v>65</v>
      </c>
      <c r="H303" t="str">
        <f>VLOOKUP($G303,Municipios!$F:$G,2,FALSE)</f>
        <v>SABANA DE TORRES</v>
      </c>
      <c r="I303" t="s">
        <v>115</v>
      </c>
      <c r="J303" t="s">
        <v>573</v>
      </c>
      <c r="K303">
        <v>68655013</v>
      </c>
      <c r="L303" t="s">
        <v>297</v>
      </c>
      <c r="M303" t="s">
        <v>117</v>
      </c>
      <c r="N303" t="s">
        <v>117</v>
      </c>
      <c r="O303" t="s">
        <v>117</v>
      </c>
      <c r="P303" t="s">
        <v>115</v>
      </c>
      <c r="Q303" t="s">
        <v>115</v>
      </c>
      <c r="R303" t="str">
        <f t="shared" si="24"/>
        <v xml:space="preserve"> 2G</v>
      </c>
      <c r="S303" t="str">
        <f t="shared" si="25"/>
        <v xml:space="preserve"> 3G</v>
      </c>
      <c r="T303" t="str">
        <f t="shared" si="26"/>
        <v xml:space="preserve"> 4G</v>
      </c>
      <c r="U303" t="str">
        <f t="shared" si="27"/>
        <v/>
      </c>
      <c r="V303" t="str">
        <f t="shared" si="28"/>
        <v/>
      </c>
      <c r="W303" s="5" t="str">
        <f t="shared" si="29"/>
        <v xml:space="preserve"> 2G 3G 4G</v>
      </c>
    </row>
    <row r="304" spans="1:23" x14ac:dyDescent="0.25">
      <c r="A304">
        <v>2023</v>
      </c>
      <c r="B304">
        <v>3</v>
      </c>
      <c r="C304" t="s">
        <v>129</v>
      </c>
      <c r="D304">
        <v>68</v>
      </c>
      <c r="E304" t="s">
        <v>114</v>
      </c>
      <c r="F304">
        <v>68245</v>
      </c>
      <c r="G304" t="s">
        <v>26</v>
      </c>
      <c r="H304" t="str">
        <f>VLOOKUP($G304,Municipios!$F:$G,2,FALSE)</f>
        <v>EL GUACAMAYO</v>
      </c>
      <c r="I304" t="s">
        <v>115</v>
      </c>
      <c r="J304" t="s">
        <v>573</v>
      </c>
      <c r="K304">
        <v>68245003</v>
      </c>
      <c r="L304" t="s">
        <v>137</v>
      </c>
      <c r="M304" t="s">
        <v>115</v>
      </c>
      <c r="N304" t="s">
        <v>115</v>
      </c>
      <c r="O304" t="s">
        <v>117</v>
      </c>
      <c r="P304" t="s">
        <v>115</v>
      </c>
      <c r="Q304" t="s">
        <v>115</v>
      </c>
      <c r="R304" t="str">
        <f t="shared" si="24"/>
        <v/>
      </c>
      <c r="S304" t="str">
        <f t="shared" si="25"/>
        <v/>
      </c>
      <c r="T304" t="str">
        <f t="shared" si="26"/>
        <v xml:space="preserve"> 4G</v>
      </c>
      <c r="U304" t="str">
        <f t="shared" si="27"/>
        <v/>
      </c>
      <c r="V304" t="str">
        <f t="shared" si="28"/>
        <v/>
      </c>
      <c r="W304" s="5" t="str">
        <f t="shared" si="29"/>
        <v xml:space="preserve"> 4G</v>
      </c>
    </row>
    <row r="305" spans="1:23" x14ac:dyDescent="0.25">
      <c r="A305">
        <v>2023</v>
      </c>
      <c r="B305">
        <v>3</v>
      </c>
      <c r="C305" t="s">
        <v>113</v>
      </c>
      <c r="D305">
        <v>68</v>
      </c>
      <c r="E305" t="s">
        <v>114</v>
      </c>
      <c r="F305">
        <v>68051</v>
      </c>
      <c r="G305" t="s">
        <v>4</v>
      </c>
      <c r="H305" t="str">
        <f>VLOOKUP($G305,Municipios!$F:$G,2,FALSE)</f>
        <v>ARATOCA</v>
      </c>
      <c r="I305" t="s">
        <v>115</v>
      </c>
      <c r="J305" t="s">
        <v>573</v>
      </c>
      <c r="K305">
        <v>68051012</v>
      </c>
      <c r="L305" t="s">
        <v>166</v>
      </c>
      <c r="M305" t="s">
        <v>117</v>
      </c>
      <c r="N305" t="s">
        <v>117</v>
      </c>
      <c r="O305" t="s">
        <v>117</v>
      </c>
      <c r="P305" t="s">
        <v>115</v>
      </c>
      <c r="Q305" t="s">
        <v>115</v>
      </c>
      <c r="R305" t="str">
        <f t="shared" si="24"/>
        <v xml:space="preserve"> 2G</v>
      </c>
      <c r="S305" t="str">
        <f t="shared" si="25"/>
        <v xml:space="preserve"> 3G</v>
      </c>
      <c r="T305" t="str">
        <f t="shared" si="26"/>
        <v xml:space="preserve"> 4G</v>
      </c>
      <c r="U305" t="str">
        <f t="shared" si="27"/>
        <v/>
      </c>
      <c r="V305" t="str">
        <f t="shared" si="28"/>
        <v/>
      </c>
      <c r="W305" s="5" t="str">
        <f t="shared" si="29"/>
        <v xml:space="preserve"> 2G 3G 4G</v>
      </c>
    </row>
    <row r="306" spans="1:23" x14ac:dyDescent="0.25">
      <c r="A306">
        <v>2023</v>
      </c>
      <c r="B306">
        <v>3</v>
      </c>
      <c r="C306" t="s">
        <v>120</v>
      </c>
      <c r="D306">
        <v>68</v>
      </c>
      <c r="E306" t="s">
        <v>114</v>
      </c>
      <c r="F306">
        <v>68425</v>
      </c>
      <c r="G306" t="s">
        <v>49</v>
      </c>
      <c r="H306" t="str">
        <f>VLOOKUP($G306,Municipios!$F:$G,2,FALSE)</f>
        <v>MACARAVITA</v>
      </c>
      <c r="I306" t="s">
        <v>117</v>
      </c>
      <c r="J306" t="s">
        <v>572</v>
      </c>
      <c r="K306">
        <v>68425000</v>
      </c>
      <c r="L306" t="s">
        <v>49</v>
      </c>
      <c r="M306" t="s">
        <v>115</v>
      </c>
      <c r="N306" t="s">
        <v>117</v>
      </c>
      <c r="O306" t="s">
        <v>115</v>
      </c>
      <c r="P306" t="s">
        <v>115</v>
      </c>
      <c r="Q306" t="s">
        <v>115</v>
      </c>
      <c r="R306" t="str">
        <f t="shared" si="24"/>
        <v/>
      </c>
      <c r="S306" t="str">
        <f t="shared" si="25"/>
        <v xml:space="preserve"> 3G</v>
      </c>
      <c r="T306" t="str">
        <f t="shared" si="26"/>
        <v/>
      </c>
      <c r="U306" t="str">
        <f t="shared" si="27"/>
        <v/>
      </c>
      <c r="V306" t="str">
        <f t="shared" si="28"/>
        <v/>
      </c>
      <c r="W306" s="5" t="str">
        <f t="shared" si="29"/>
        <v xml:space="preserve"> 3G</v>
      </c>
    </row>
    <row r="307" spans="1:23" x14ac:dyDescent="0.25">
      <c r="A307">
        <v>2023</v>
      </c>
      <c r="B307">
        <v>3</v>
      </c>
      <c r="C307" t="s">
        <v>125</v>
      </c>
      <c r="D307">
        <v>68</v>
      </c>
      <c r="E307" t="s">
        <v>114</v>
      </c>
      <c r="F307">
        <v>68318</v>
      </c>
      <c r="G307" t="s">
        <v>35</v>
      </c>
      <c r="H307" t="str">
        <f>VLOOKUP($G307,Municipios!$F:$G,2,FALSE)</f>
        <v>GUACA</v>
      </c>
      <c r="I307" t="s">
        <v>117</v>
      </c>
      <c r="J307" t="s">
        <v>572</v>
      </c>
      <c r="K307">
        <v>68318000</v>
      </c>
      <c r="L307" t="s">
        <v>35</v>
      </c>
      <c r="M307" t="s">
        <v>117</v>
      </c>
      <c r="N307" t="s">
        <v>117</v>
      </c>
      <c r="O307" t="s">
        <v>117</v>
      </c>
      <c r="P307" t="s">
        <v>115</v>
      </c>
      <c r="Q307" t="s">
        <v>115</v>
      </c>
      <c r="R307" t="str">
        <f t="shared" si="24"/>
        <v xml:space="preserve"> 2G</v>
      </c>
      <c r="S307" t="str">
        <f t="shared" si="25"/>
        <v xml:space="preserve"> 3G</v>
      </c>
      <c r="T307" t="str">
        <f t="shared" si="26"/>
        <v xml:space="preserve"> 4G</v>
      </c>
      <c r="U307" t="str">
        <f t="shared" si="27"/>
        <v/>
      </c>
      <c r="V307" t="str">
        <f t="shared" si="28"/>
        <v/>
      </c>
      <c r="W307" s="5" t="str">
        <f t="shared" si="29"/>
        <v xml:space="preserve"> 2G 3G 4G</v>
      </c>
    </row>
    <row r="308" spans="1:23" x14ac:dyDescent="0.25">
      <c r="A308">
        <v>2023</v>
      </c>
      <c r="B308">
        <v>3</v>
      </c>
      <c r="C308" t="s">
        <v>129</v>
      </c>
      <c r="D308">
        <v>68</v>
      </c>
      <c r="E308" t="s">
        <v>114</v>
      </c>
      <c r="F308">
        <v>68861</v>
      </c>
      <c r="G308" t="s">
        <v>132</v>
      </c>
      <c r="H308" t="str">
        <f>VLOOKUP($G308,Municipios!$F:$G,2,FALSE)</f>
        <v>VELEZ</v>
      </c>
      <c r="I308" t="s">
        <v>117</v>
      </c>
      <c r="J308" t="s">
        <v>572</v>
      </c>
      <c r="K308">
        <v>68861000</v>
      </c>
      <c r="L308" t="s">
        <v>132</v>
      </c>
      <c r="M308" t="s">
        <v>115</v>
      </c>
      <c r="N308" t="s">
        <v>117</v>
      </c>
      <c r="O308" t="s">
        <v>117</v>
      </c>
      <c r="P308" t="s">
        <v>115</v>
      </c>
      <c r="Q308" t="s">
        <v>115</v>
      </c>
      <c r="R308" t="str">
        <f t="shared" si="24"/>
        <v/>
      </c>
      <c r="S308" t="str">
        <f t="shared" si="25"/>
        <v xml:space="preserve"> 3G</v>
      </c>
      <c r="T308" t="str">
        <f t="shared" si="26"/>
        <v xml:space="preserve"> 4G</v>
      </c>
      <c r="U308" t="str">
        <f t="shared" si="27"/>
        <v/>
      </c>
      <c r="V308" t="str">
        <f t="shared" si="28"/>
        <v/>
      </c>
      <c r="W308" s="5" t="str">
        <f t="shared" si="29"/>
        <v xml:space="preserve"> 3G 4G</v>
      </c>
    </row>
    <row r="309" spans="1:23" x14ac:dyDescent="0.25">
      <c r="A309">
        <v>2023</v>
      </c>
      <c r="B309">
        <v>3</v>
      </c>
      <c r="C309" t="s">
        <v>113</v>
      </c>
      <c r="D309">
        <v>68</v>
      </c>
      <c r="E309" t="s">
        <v>114</v>
      </c>
      <c r="F309">
        <v>68385</v>
      </c>
      <c r="G309" t="s">
        <v>138</v>
      </c>
      <c r="H309" t="str">
        <f>VLOOKUP($G309,Municipios!$F:$G,2,FALSE)</f>
        <v>LANDAZURI</v>
      </c>
      <c r="I309" t="s">
        <v>115</v>
      </c>
      <c r="J309" t="s">
        <v>573</v>
      </c>
      <c r="K309">
        <v>68385007</v>
      </c>
      <c r="L309" t="s">
        <v>354</v>
      </c>
      <c r="M309" t="s">
        <v>117</v>
      </c>
      <c r="N309" t="s">
        <v>117</v>
      </c>
      <c r="O309" t="s">
        <v>117</v>
      </c>
      <c r="P309" t="s">
        <v>115</v>
      </c>
      <c r="Q309" t="s">
        <v>115</v>
      </c>
      <c r="R309" t="str">
        <f t="shared" si="24"/>
        <v xml:space="preserve"> 2G</v>
      </c>
      <c r="S309" t="str">
        <f t="shared" si="25"/>
        <v xml:space="preserve"> 3G</v>
      </c>
      <c r="T309" t="str">
        <f t="shared" si="26"/>
        <v xml:space="preserve"> 4G</v>
      </c>
      <c r="U309" t="str">
        <f t="shared" si="27"/>
        <v/>
      </c>
      <c r="V309" t="str">
        <f t="shared" si="28"/>
        <v/>
      </c>
      <c r="W309" s="5" t="str">
        <f t="shared" si="29"/>
        <v xml:space="preserve"> 2G 3G 4G</v>
      </c>
    </row>
    <row r="310" spans="1:23" x14ac:dyDescent="0.25">
      <c r="A310">
        <v>2023</v>
      </c>
      <c r="B310">
        <v>3</v>
      </c>
      <c r="C310" t="s">
        <v>113</v>
      </c>
      <c r="D310">
        <v>68</v>
      </c>
      <c r="E310" t="s">
        <v>114</v>
      </c>
      <c r="F310">
        <v>68547</v>
      </c>
      <c r="G310" t="s">
        <v>60</v>
      </c>
      <c r="H310" t="str">
        <f>VLOOKUP($G310,Municipios!$F:$G,2,FALSE)</f>
        <v>PIEDECUESTA</v>
      </c>
      <c r="I310" t="s">
        <v>115</v>
      </c>
      <c r="J310" t="s">
        <v>573</v>
      </c>
      <c r="K310">
        <v>68547026</v>
      </c>
      <c r="L310" t="s">
        <v>341</v>
      </c>
      <c r="M310" t="s">
        <v>117</v>
      </c>
      <c r="N310" t="s">
        <v>117</v>
      </c>
      <c r="O310" t="s">
        <v>117</v>
      </c>
      <c r="P310" t="s">
        <v>115</v>
      </c>
      <c r="Q310" t="s">
        <v>115</v>
      </c>
      <c r="R310" t="str">
        <f t="shared" si="24"/>
        <v xml:space="preserve"> 2G</v>
      </c>
      <c r="S310" t="str">
        <f t="shared" si="25"/>
        <v xml:space="preserve"> 3G</v>
      </c>
      <c r="T310" t="str">
        <f t="shared" si="26"/>
        <v xml:space="preserve"> 4G</v>
      </c>
      <c r="U310" t="str">
        <f t="shared" si="27"/>
        <v/>
      </c>
      <c r="V310" t="str">
        <f t="shared" si="28"/>
        <v/>
      </c>
      <c r="W310" s="5" t="str">
        <f t="shared" si="29"/>
        <v xml:space="preserve"> 2G 3G 4G</v>
      </c>
    </row>
    <row r="311" spans="1:23" x14ac:dyDescent="0.25">
      <c r="A311">
        <v>2023</v>
      </c>
      <c r="B311">
        <v>3</v>
      </c>
      <c r="C311" t="s">
        <v>125</v>
      </c>
      <c r="D311">
        <v>68</v>
      </c>
      <c r="E311" t="s">
        <v>114</v>
      </c>
      <c r="F311">
        <v>68077</v>
      </c>
      <c r="G311" t="s">
        <v>5</v>
      </c>
      <c r="H311" t="str">
        <f>VLOOKUP($G311,Municipios!$F:$G,2,FALSE)</f>
        <v>BARBOSA</v>
      </c>
      <c r="I311" t="s">
        <v>117</v>
      </c>
      <c r="J311" t="s">
        <v>572</v>
      </c>
      <c r="K311">
        <v>68077000</v>
      </c>
      <c r="L311" t="s">
        <v>5</v>
      </c>
      <c r="M311" t="s">
        <v>117</v>
      </c>
      <c r="N311" t="s">
        <v>117</v>
      </c>
      <c r="O311" t="s">
        <v>117</v>
      </c>
      <c r="P311" t="s">
        <v>115</v>
      </c>
      <c r="Q311" t="s">
        <v>115</v>
      </c>
      <c r="R311" t="str">
        <f t="shared" si="24"/>
        <v xml:space="preserve"> 2G</v>
      </c>
      <c r="S311" t="str">
        <f t="shared" si="25"/>
        <v xml:space="preserve"> 3G</v>
      </c>
      <c r="T311" t="str">
        <f t="shared" si="26"/>
        <v xml:space="preserve"> 4G</v>
      </c>
      <c r="U311" t="str">
        <f t="shared" si="27"/>
        <v/>
      </c>
      <c r="V311" t="str">
        <f t="shared" si="28"/>
        <v/>
      </c>
      <c r="W311" s="5" t="str">
        <f t="shared" si="29"/>
        <v xml:space="preserve"> 2G 3G 4G</v>
      </c>
    </row>
    <row r="312" spans="1:23" x14ac:dyDescent="0.25">
      <c r="A312">
        <v>2023</v>
      </c>
      <c r="B312">
        <v>3</v>
      </c>
      <c r="C312" t="s">
        <v>120</v>
      </c>
      <c r="D312">
        <v>68</v>
      </c>
      <c r="E312" t="s">
        <v>114</v>
      </c>
      <c r="F312">
        <v>68377</v>
      </c>
      <c r="G312" t="s">
        <v>43</v>
      </c>
      <c r="H312" t="str">
        <f>VLOOKUP($G312,Municipios!$F:$G,2,FALSE)</f>
        <v>LA BELLEZA</v>
      </c>
      <c r="I312" t="s">
        <v>117</v>
      </c>
      <c r="J312" t="s">
        <v>572</v>
      </c>
      <c r="K312">
        <v>68377000</v>
      </c>
      <c r="L312" t="s">
        <v>43</v>
      </c>
      <c r="M312" t="s">
        <v>115</v>
      </c>
      <c r="N312" t="s">
        <v>117</v>
      </c>
      <c r="O312" t="s">
        <v>115</v>
      </c>
      <c r="P312" t="s">
        <v>115</v>
      </c>
      <c r="Q312" t="s">
        <v>115</v>
      </c>
      <c r="R312" t="str">
        <f t="shared" si="24"/>
        <v/>
      </c>
      <c r="S312" t="str">
        <f t="shared" si="25"/>
        <v xml:space="preserve"> 3G</v>
      </c>
      <c r="T312" t="str">
        <f t="shared" si="26"/>
        <v/>
      </c>
      <c r="U312" t="str">
        <f t="shared" si="27"/>
        <v/>
      </c>
      <c r="V312" t="str">
        <f t="shared" si="28"/>
        <v/>
      </c>
      <c r="W312" s="5" t="str">
        <f t="shared" si="29"/>
        <v xml:space="preserve"> 3G</v>
      </c>
    </row>
    <row r="313" spans="1:23" x14ac:dyDescent="0.25">
      <c r="A313">
        <v>2023</v>
      </c>
      <c r="B313">
        <v>3</v>
      </c>
      <c r="C313" t="s">
        <v>129</v>
      </c>
      <c r="D313">
        <v>68</v>
      </c>
      <c r="E313" t="s">
        <v>114</v>
      </c>
      <c r="F313">
        <v>68245</v>
      </c>
      <c r="G313" t="s">
        <v>26</v>
      </c>
      <c r="H313" t="str">
        <f>VLOOKUP($G313,Municipios!$F:$G,2,FALSE)</f>
        <v>EL GUACAMAYO</v>
      </c>
      <c r="I313" t="s">
        <v>117</v>
      </c>
      <c r="J313" t="s">
        <v>572</v>
      </c>
      <c r="K313">
        <v>68245000</v>
      </c>
      <c r="L313" t="s">
        <v>26</v>
      </c>
      <c r="M313" t="s">
        <v>117</v>
      </c>
      <c r="N313" t="s">
        <v>117</v>
      </c>
      <c r="O313" t="s">
        <v>115</v>
      </c>
      <c r="P313" t="s">
        <v>115</v>
      </c>
      <c r="Q313" t="s">
        <v>115</v>
      </c>
      <c r="R313" t="str">
        <f t="shared" si="24"/>
        <v xml:space="preserve"> 2G</v>
      </c>
      <c r="S313" t="str">
        <f t="shared" si="25"/>
        <v xml:space="preserve"> 3G</v>
      </c>
      <c r="T313" t="str">
        <f t="shared" si="26"/>
        <v/>
      </c>
      <c r="U313" t="str">
        <f t="shared" si="27"/>
        <v/>
      </c>
      <c r="V313" t="str">
        <f t="shared" si="28"/>
        <v/>
      </c>
      <c r="W313" s="5" t="str">
        <f t="shared" si="29"/>
        <v xml:space="preserve"> 2G 3G</v>
      </c>
    </row>
    <row r="314" spans="1:23" x14ac:dyDescent="0.25">
      <c r="A314">
        <v>2023</v>
      </c>
      <c r="B314">
        <v>3</v>
      </c>
      <c r="C314" t="s">
        <v>125</v>
      </c>
      <c r="D314">
        <v>68</v>
      </c>
      <c r="E314" t="s">
        <v>114</v>
      </c>
      <c r="F314">
        <v>68770</v>
      </c>
      <c r="G314" t="s">
        <v>77</v>
      </c>
      <c r="H314" t="str">
        <f>VLOOKUP($G314,Municipios!$F:$G,2,FALSE)</f>
        <v>SUAITA</v>
      </c>
      <c r="I314" t="s">
        <v>115</v>
      </c>
      <c r="J314" t="s">
        <v>573</v>
      </c>
      <c r="K314">
        <v>68770002</v>
      </c>
      <c r="L314" t="s">
        <v>317</v>
      </c>
      <c r="M314" t="s">
        <v>117</v>
      </c>
      <c r="N314" t="s">
        <v>115</v>
      </c>
      <c r="O314" t="s">
        <v>115</v>
      </c>
      <c r="P314" t="s">
        <v>115</v>
      </c>
      <c r="Q314" t="s">
        <v>115</v>
      </c>
      <c r="R314" t="str">
        <f t="shared" si="24"/>
        <v xml:space="preserve"> 2G</v>
      </c>
      <c r="S314" t="str">
        <f t="shared" si="25"/>
        <v/>
      </c>
      <c r="T314" t="str">
        <f t="shared" si="26"/>
        <v/>
      </c>
      <c r="U314" t="str">
        <f t="shared" si="27"/>
        <v/>
      </c>
      <c r="V314" t="str">
        <f t="shared" si="28"/>
        <v/>
      </c>
      <c r="W314" s="5" t="str">
        <f t="shared" si="29"/>
        <v xml:space="preserve"> 2G</v>
      </c>
    </row>
    <row r="315" spans="1:23" x14ac:dyDescent="0.25">
      <c r="A315">
        <v>2023</v>
      </c>
      <c r="B315">
        <v>3</v>
      </c>
      <c r="C315" t="s">
        <v>120</v>
      </c>
      <c r="D315">
        <v>68</v>
      </c>
      <c r="E315" t="s">
        <v>114</v>
      </c>
      <c r="F315">
        <v>68235</v>
      </c>
      <c r="G315" t="s">
        <v>171</v>
      </c>
      <c r="H315" t="str">
        <f>VLOOKUP($G315,Municipios!$F:$G,2,FALSE)</f>
        <v>EL CARMEN DE CHUCURI</v>
      </c>
      <c r="I315" t="s">
        <v>117</v>
      </c>
      <c r="J315" t="s">
        <v>572</v>
      </c>
      <c r="K315">
        <v>68235000</v>
      </c>
      <c r="L315" t="s">
        <v>171</v>
      </c>
      <c r="M315" t="s">
        <v>115</v>
      </c>
      <c r="N315" t="s">
        <v>117</v>
      </c>
      <c r="O315" t="s">
        <v>117</v>
      </c>
      <c r="P315" t="s">
        <v>115</v>
      </c>
      <c r="Q315" t="s">
        <v>115</v>
      </c>
      <c r="R315" t="str">
        <f t="shared" si="24"/>
        <v/>
      </c>
      <c r="S315" t="str">
        <f t="shared" si="25"/>
        <v xml:space="preserve"> 3G</v>
      </c>
      <c r="T315" t="str">
        <f t="shared" si="26"/>
        <v xml:space="preserve"> 4G</v>
      </c>
      <c r="U315" t="str">
        <f t="shared" si="27"/>
        <v/>
      </c>
      <c r="V315" t="str">
        <f t="shared" si="28"/>
        <v/>
      </c>
      <c r="W315" s="5" t="str">
        <f t="shared" si="29"/>
        <v xml:space="preserve"> 3G 4G</v>
      </c>
    </row>
    <row r="316" spans="1:23" x14ac:dyDescent="0.25">
      <c r="A316">
        <v>2023</v>
      </c>
      <c r="B316">
        <v>3</v>
      </c>
      <c r="C316" t="s">
        <v>113</v>
      </c>
      <c r="D316">
        <v>68</v>
      </c>
      <c r="E316" t="s">
        <v>114</v>
      </c>
      <c r="F316">
        <v>68235</v>
      </c>
      <c r="G316" t="s">
        <v>171</v>
      </c>
      <c r="H316" t="str">
        <f>VLOOKUP($G316,Municipios!$F:$G,2,FALSE)</f>
        <v>EL CARMEN DE CHUCURI</v>
      </c>
      <c r="I316" t="s">
        <v>117</v>
      </c>
      <c r="J316" t="s">
        <v>572</v>
      </c>
      <c r="K316">
        <v>68235000</v>
      </c>
      <c r="L316" t="s">
        <v>171</v>
      </c>
      <c r="M316" t="s">
        <v>117</v>
      </c>
      <c r="N316" t="s">
        <v>117</v>
      </c>
      <c r="O316" t="s">
        <v>117</v>
      </c>
      <c r="P316" t="s">
        <v>115</v>
      </c>
      <c r="Q316" t="s">
        <v>115</v>
      </c>
      <c r="R316" t="str">
        <f t="shared" si="24"/>
        <v xml:space="preserve"> 2G</v>
      </c>
      <c r="S316" t="str">
        <f t="shared" si="25"/>
        <v xml:space="preserve"> 3G</v>
      </c>
      <c r="T316" t="str">
        <f t="shared" si="26"/>
        <v xml:space="preserve"> 4G</v>
      </c>
      <c r="U316" t="str">
        <f t="shared" si="27"/>
        <v/>
      </c>
      <c r="V316" t="str">
        <f t="shared" si="28"/>
        <v/>
      </c>
      <c r="W316" s="5" t="str">
        <f t="shared" si="29"/>
        <v xml:space="preserve"> 2G 3G 4G</v>
      </c>
    </row>
    <row r="317" spans="1:23" x14ac:dyDescent="0.25">
      <c r="A317">
        <v>2023</v>
      </c>
      <c r="B317">
        <v>3</v>
      </c>
      <c r="C317" t="s">
        <v>125</v>
      </c>
      <c r="D317">
        <v>68</v>
      </c>
      <c r="E317" t="s">
        <v>114</v>
      </c>
      <c r="F317">
        <v>68190</v>
      </c>
      <c r="G317" t="s">
        <v>88</v>
      </c>
      <c r="H317" t="str">
        <f>VLOOKUP($G317,Municipios!$F:$G,2,FALSE)</f>
        <v>CIMITARRA</v>
      </c>
      <c r="I317" t="s">
        <v>117</v>
      </c>
      <c r="J317" t="s">
        <v>572</v>
      </c>
      <c r="K317">
        <v>68190000</v>
      </c>
      <c r="L317" t="s">
        <v>88</v>
      </c>
      <c r="M317" t="s">
        <v>117</v>
      </c>
      <c r="N317" t="s">
        <v>117</v>
      </c>
      <c r="O317" t="s">
        <v>117</v>
      </c>
      <c r="P317" t="s">
        <v>115</v>
      </c>
      <c r="Q317" t="s">
        <v>115</v>
      </c>
      <c r="R317" t="str">
        <f t="shared" si="24"/>
        <v xml:space="preserve"> 2G</v>
      </c>
      <c r="S317" t="str">
        <f t="shared" si="25"/>
        <v xml:space="preserve"> 3G</v>
      </c>
      <c r="T317" t="str">
        <f t="shared" si="26"/>
        <v xml:space="preserve"> 4G</v>
      </c>
      <c r="U317" t="str">
        <f t="shared" si="27"/>
        <v/>
      </c>
      <c r="V317" t="str">
        <f t="shared" si="28"/>
        <v/>
      </c>
      <c r="W317" s="5" t="str">
        <f t="shared" si="29"/>
        <v xml:space="preserve"> 2G 3G 4G</v>
      </c>
    </row>
    <row r="318" spans="1:23" x14ac:dyDescent="0.25">
      <c r="A318">
        <v>2023</v>
      </c>
      <c r="B318">
        <v>3</v>
      </c>
      <c r="C318" t="s">
        <v>113</v>
      </c>
      <c r="D318">
        <v>68</v>
      </c>
      <c r="E318" t="s">
        <v>114</v>
      </c>
      <c r="F318">
        <v>68079</v>
      </c>
      <c r="G318" t="s">
        <v>6</v>
      </c>
      <c r="H318" t="str">
        <f>VLOOKUP($G318,Municipios!$F:$G,2,FALSE)</f>
        <v>BARICHARA</v>
      </c>
      <c r="I318" t="s">
        <v>117</v>
      </c>
      <c r="J318" t="s">
        <v>572</v>
      </c>
      <c r="K318">
        <v>68079000</v>
      </c>
      <c r="L318" t="s">
        <v>6</v>
      </c>
      <c r="M318" t="s">
        <v>117</v>
      </c>
      <c r="N318" t="s">
        <v>117</v>
      </c>
      <c r="O318" t="s">
        <v>117</v>
      </c>
      <c r="P318" t="s">
        <v>115</v>
      </c>
      <c r="Q318" t="s">
        <v>115</v>
      </c>
      <c r="R318" t="str">
        <f t="shared" si="24"/>
        <v xml:space="preserve"> 2G</v>
      </c>
      <c r="S318" t="str">
        <f t="shared" si="25"/>
        <v xml:space="preserve"> 3G</v>
      </c>
      <c r="T318" t="str">
        <f t="shared" si="26"/>
        <v xml:space="preserve"> 4G</v>
      </c>
      <c r="U318" t="str">
        <f t="shared" si="27"/>
        <v/>
      </c>
      <c r="V318" t="str">
        <f t="shared" si="28"/>
        <v/>
      </c>
      <c r="W318" s="5" t="str">
        <f t="shared" si="29"/>
        <v xml:space="preserve"> 2G 3G 4G</v>
      </c>
    </row>
    <row r="319" spans="1:23" x14ac:dyDescent="0.25">
      <c r="A319">
        <v>2023</v>
      </c>
      <c r="B319">
        <v>3</v>
      </c>
      <c r="C319" t="s">
        <v>113</v>
      </c>
      <c r="D319">
        <v>68</v>
      </c>
      <c r="E319" t="s">
        <v>114</v>
      </c>
      <c r="F319">
        <v>68190</v>
      </c>
      <c r="G319" t="s">
        <v>88</v>
      </c>
      <c r="H319" t="str">
        <f>VLOOKUP($G319,Municipios!$F:$G,2,FALSE)</f>
        <v>CIMITARRA</v>
      </c>
      <c r="I319" t="s">
        <v>115</v>
      </c>
      <c r="J319" t="s">
        <v>573</v>
      </c>
      <c r="K319">
        <v>68190032</v>
      </c>
      <c r="L319" t="s">
        <v>356</v>
      </c>
      <c r="M319" t="s">
        <v>117</v>
      </c>
      <c r="N319" t="s">
        <v>115</v>
      </c>
      <c r="O319" t="s">
        <v>115</v>
      </c>
      <c r="P319" t="s">
        <v>115</v>
      </c>
      <c r="Q319" t="s">
        <v>115</v>
      </c>
      <c r="R319" t="str">
        <f t="shared" si="24"/>
        <v xml:space="preserve"> 2G</v>
      </c>
      <c r="S319" t="str">
        <f t="shared" si="25"/>
        <v/>
      </c>
      <c r="T319" t="str">
        <f t="shared" si="26"/>
        <v/>
      </c>
      <c r="U319" t="str">
        <f t="shared" si="27"/>
        <v/>
      </c>
      <c r="V319" t="str">
        <f t="shared" si="28"/>
        <v/>
      </c>
      <c r="W319" s="5" t="str">
        <f t="shared" si="29"/>
        <v xml:space="preserve"> 2G</v>
      </c>
    </row>
    <row r="320" spans="1:23" x14ac:dyDescent="0.25">
      <c r="A320">
        <v>2023</v>
      </c>
      <c r="B320">
        <v>3</v>
      </c>
      <c r="C320" t="s">
        <v>120</v>
      </c>
      <c r="D320">
        <v>68</v>
      </c>
      <c r="E320" t="s">
        <v>114</v>
      </c>
      <c r="F320">
        <v>68500</v>
      </c>
      <c r="G320" t="s">
        <v>55</v>
      </c>
      <c r="H320" t="str">
        <f>VLOOKUP($G320,Municipios!$F:$G,2,FALSE)</f>
        <v>OIBA</v>
      </c>
      <c r="I320" t="s">
        <v>117</v>
      </c>
      <c r="J320" t="s">
        <v>572</v>
      </c>
      <c r="K320">
        <v>68500000</v>
      </c>
      <c r="L320" t="s">
        <v>55</v>
      </c>
      <c r="M320" t="s">
        <v>115</v>
      </c>
      <c r="N320" t="s">
        <v>117</v>
      </c>
      <c r="O320" t="s">
        <v>117</v>
      </c>
      <c r="P320" t="s">
        <v>115</v>
      </c>
      <c r="Q320" t="s">
        <v>115</v>
      </c>
      <c r="R320" t="str">
        <f t="shared" si="24"/>
        <v/>
      </c>
      <c r="S320" t="str">
        <f t="shared" si="25"/>
        <v xml:space="preserve"> 3G</v>
      </c>
      <c r="T320" t="str">
        <f t="shared" si="26"/>
        <v xml:space="preserve"> 4G</v>
      </c>
      <c r="U320" t="str">
        <f t="shared" si="27"/>
        <v/>
      </c>
      <c r="V320" t="str">
        <f t="shared" si="28"/>
        <v/>
      </c>
      <c r="W320" s="5" t="str">
        <f t="shared" si="29"/>
        <v xml:space="preserve"> 3G 4G</v>
      </c>
    </row>
    <row r="321" spans="1:23" x14ac:dyDescent="0.25">
      <c r="A321">
        <v>2023</v>
      </c>
      <c r="B321">
        <v>3</v>
      </c>
      <c r="C321" t="s">
        <v>113</v>
      </c>
      <c r="D321">
        <v>68</v>
      </c>
      <c r="E321" t="s">
        <v>114</v>
      </c>
      <c r="F321">
        <v>68547</v>
      </c>
      <c r="G321" t="s">
        <v>60</v>
      </c>
      <c r="H321" t="str">
        <f>VLOOKUP($G321,Municipios!$F:$G,2,FALSE)</f>
        <v>PIEDECUESTA</v>
      </c>
      <c r="I321" t="s">
        <v>115</v>
      </c>
      <c r="J321" t="s">
        <v>573</v>
      </c>
      <c r="K321">
        <v>68547028</v>
      </c>
      <c r="L321" t="s">
        <v>358</v>
      </c>
      <c r="M321" t="s">
        <v>117</v>
      </c>
      <c r="N321" t="s">
        <v>117</v>
      </c>
      <c r="O321" t="s">
        <v>117</v>
      </c>
      <c r="P321" t="s">
        <v>115</v>
      </c>
      <c r="Q321" t="s">
        <v>115</v>
      </c>
      <c r="R321" t="str">
        <f t="shared" si="24"/>
        <v xml:space="preserve"> 2G</v>
      </c>
      <c r="S321" t="str">
        <f t="shared" si="25"/>
        <v xml:space="preserve"> 3G</v>
      </c>
      <c r="T321" t="str">
        <f t="shared" si="26"/>
        <v xml:space="preserve"> 4G</v>
      </c>
      <c r="U321" t="str">
        <f t="shared" si="27"/>
        <v/>
      </c>
      <c r="V321" t="str">
        <f t="shared" si="28"/>
        <v/>
      </c>
      <c r="W321" s="5" t="str">
        <f t="shared" si="29"/>
        <v xml:space="preserve"> 2G 3G 4G</v>
      </c>
    </row>
    <row r="322" spans="1:23" x14ac:dyDescent="0.25">
      <c r="A322">
        <v>2023</v>
      </c>
      <c r="B322">
        <v>3</v>
      </c>
      <c r="C322" t="s">
        <v>113</v>
      </c>
      <c r="D322">
        <v>68</v>
      </c>
      <c r="E322" t="s">
        <v>114</v>
      </c>
      <c r="F322">
        <v>68502</v>
      </c>
      <c r="G322" t="s">
        <v>56</v>
      </c>
      <c r="H322" t="str">
        <f>VLOOKUP($G322,Municipios!$F:$G,2,FALSE)</f>
        <v>ONZAGA</v>
      </c>
      <c r="I322" t="s">
        <v>115</v>
      </c>
      <c r="J322" t="s">
        <v>573</v>
      </c>
      <c r="K322">
        <v>68502002</v>
      </c>
      <c r="L322" t="s">
        <v>359</v>
      </c>
      <c r="M322" t="s">
        <v>117</v>
      </c>
      <c r="N322" t="s">
        <v>115</v>
      </c>
      <c r="O322" t="s">
        <v>115</v>
      </c>
      <c r="P322" t="s">
        <v>115</v>
      </c>
      <c r="Q322" t="s">
        <v>115</v>
      </c>
      <c r="R322" t="str">
        <f t="shared" si="24"/>
        <v xml:space="preserve"> 2G</v>
      </c>
      <c r="S322" t="str">
        <f t="shared" si="25"/>
        <v/>
      </c>
      <c r="T322" t="str">
        <f t="shared" si="26"/>
        <v/>
      </c>
      <c r="U322" t="str">
        <f t="shared" si="27"/>
        <v/>
      </c>
      <c r="V322" t="str">
        <f t="shared" si="28"/>
        <v/>
      </c>
      <c r="W322" s="5" t="str">
        <f t="shared" si="29"/>
        <v xml:space="preserve"> 2G</v>
      </c>
    </row>
    <row r="323" spans="1:23" x14ac:dyDescent="0.25">
      <c r="A323">
        <v>2023</v>
      </c>
      <c r="B323">
        <v>3</v>
      </c>
      <c r="C323" t="s">
        <v>129</v>
      </c>
      <c r="D323">
        <v>68</v>
      </c>
      <c r="E323" t="s">
        <v>114</v>
      </c>
      <c r="F323">
        <v>68770</v>
      </c>
      <c r="G323" t="s">
        <v>77</v>
      </c>
      <c r="H323" t="str">
        <f>VLOOKUP($G323,Municipios!$F:$G,2,FALSE)</f>
        <v>SUAITA</v>
      </c>
      <c r="I323" t="s">
        <v>115</v>
      </c>
      <c r="J323" t="s">
        <v>573</v>
      </c>
      <c r="K323">
        <v>68770008</v>
      </c>
      <c r="L323" t="s">
        <v>246</v>
      </c>
      <c r="M323" t="s">
        <v>115</v>
      </c>
      <c r="N323" t="s">
        <v>115</v>
      </c>
      <c r="O323" t="s">
        <v>117</v>
      </c>
      <c r="P323" t="s">
        <v>115</v>
      </c>
      <c r="Q323" t="s">
        <v>115</v>
      </c>
      <c r="R323" t="str">
        <f t="shared" si="24"/>
        <v/>
      </c>
      <c r="S323" t="str">
        <f t="shared" si="25"/>
        <v/>
      </c>
      <c r="T323" t="str">
        <f t="shared" si="26"/>
        <v xml:space="preserve"> 4G</v>
      </c>
      <c r="U323" t="str">
        <f t="shared" si="27"/>
        <v/>
      </c>
      <c r="V323" t="str">
        <f t="shared" si="28"/>
        <v/>
      </c>
      <c r="W323" s="5" t="str">
        <f t="shared" si="29"/>
        <v xml:space="preserve"> 4G</v>
      </c>
    </row>
    <row r="324" spans="1:23" x14ac:dyDescent="0.25">
      <c r="A324">
        <v>2023</v>
      </c>
      <c r="B324">
        <v>3</v>
      </c>
      <c r="C324" t="s">
        <v>113</v>
      </c>
      <c r="D324">
        <v>68</v>
      </c>
      <c r="E324" t="s">
        <v>114</v>
      </c>
      <c r="F324">
        <v>68655</v>
      </c>
      <c r="G324" t="s">
        <v>65</v>
      </c>
      <c r="H324" t="str">
        <f>VLOOKUP($G324,Municipios!$F:$G,2,FALSE)</f>
        <v>SABANA DE TORRES</v>
      </c>
      <c r="I324" t="s">
        <v>115</v>
      </c>
      <c r="J324" t="s">
        <v>573</v>
      </c>
      <c r="K324">
        <v>68655014</v>
      </c>
      <c r="L324" t="s">
        <v>360</v>
      </c>
      <c r="M324" t="s">
        <v>117</v>
      </c>
      <c r="N324" t="s">
        <v>117</v>
      </c>
      <c r="O324" t="s">
        <v>117</v>
      </c>
      <c r="P324" t="s">
        <v>115</v>
      </c>
      <c r="Q324" t="s">
        <v>115</v>
      </c>
      <c r="R324" t="str">
        <f t="shared" ref="R324:R387" si="30">IF(M324="S"," 2G","")</f>
        <v xml:space="preserve"> 2G</v>
      </c>
      <c r="S324" t="str">
        <f t="shared" ref="S324:S387" si="31">IF(N324="S"," 3G","")</f>
        <v xml:space="preserve"> 3G</v>
      </c>
      <c r="T324" t="str">
        <f t="shared" ref="T324:T387" si="32">IF(O324="S"," 4G","")</f>
        <v xml:space="preserve"> 4G</v>
      </c>
      <c r="U324" t="str">
        <f t="shared" ref="U324:U387" si="33">IF(P324="S"," LTE","")</f>
        <v/>
      </c>
      <c r="V324" t="str">
        <f t="shared" ref="V324:V387" si="34">IF(Q324="S"," 5G","")</f>
        <v/>
      </c>
      <c r="W324" s="5" t="str">
        <f t="shared" ref="W324:W387" si="35">_xlfn.CONCAT(R324:V324)</f>
        <v xml:space="preserve"> 2G 3G 4G</v>
      </c>
    </row>
    <row r="325" spans="1:23" x14ac:dyDescent="0.25">
      <c r="A325">
        <v>2023</v>
      </c>
      <c r="B325">
        <v>3</v>
      </c>
      <c r="C325" t="s">
        <v>113</v>
      </c>
      <c r="D325">
        <v>68</v>
      </c>
      <c r="E325" t="s">
        <v>114</v>
      </c>
      <c r="F325">
        <v>68770</v>
      </c>
      <c r="G325" t="s">
        <v>77</v>
      </c>
      <c r="H325" t="str">
        <f>VLOOKUP($G325,Municipios!$F:$G,2,FALSE)</f>
        <v>SUAITA</v>
      </c>
      <c r="I325" t="s">
        <v>115</v>
      </c>
      <c r="J325" t="s">
        <v>573</v>
      </c>
      <c r="K325">
        <v>68770003</v>
      </c>
      <c r="L325" t="s">
        <v>219</v>
      </c>
      <c r="M325" t="s">
        <v>117</v>
      </c>
      <c r="N325" t="s">
        <v>117</v>
      </c>
      <c r="O325" t="s">
        <v>117</v>
      </c>
      <c r="P325" t="s">
        <v>115</v>
      </c>
      <c r="Q325" t="s">
        <v>115</v>
      </c>
      <c r="R325" t="str">
        <f t="shared" si="30"/>
        <v xml:space="preserve"> 2G</v>
      </c>
      <c r="S325" t="str">
        <f t="shared" si="31"/>
        <v xml:space="preserve"> 3G</v>
      </c>
      <c r="T325" t="str">
        <f t="shared" si="32"/>
        <v xml:space="preserve"> 4G</v>
      </c>
      <c r="U325" t="str">
        <f t="shared" si="33"/>
        <v/>
      </c>
      <c r="V325" t="str">
        <f t="shared" si="34"/>
        <v/>
      </c>
      <c r="W325" s="5" t="str">
        <f t="shared" si="35"/>
        <v xml:space="preserve"> 2G 3G 4G</v>
      </c>
    </row>
    <row r="326" spans="1:23" x14ac:dyDescent="0.25">
      <c r="A326">
        <v>2023</v>
      </c>
      <c r="B326">
        <v>3</v>
      </c>
      <c r="C326" t="s">
        <v>113</v>
      </c>
      <c r="D326">
        <v>68</v>
      </c>
      <c r="E326" t="s">
        <v>114</v>
      </c>
      <c r="F326">
        <v>68081</v>
      </c>
      <c r="G326" t="s">
        <v>86</v>
      </c>
      <c r="H326" t="str">
        <f>VLOOKUP($G326,Municipios!$F:$G,2,FALSE)</f>
        <v>BARRANCABERMEJA</v>
      </c>
      <c r="I326" t="s">
        <v>115</v>
      </c>
      <c r="J326" t="s">
        <v>573</v>
      </c>
      <c r="K326">
        <v>68081012</v>
      </c>
      <c r="L326" t="s">
        <v>362</v>
      </c>
      <c r="M326" t="s">
        <v>117</v>
      </c>
      <c r="N326" t="s">
        <v>117</v>
      </c>
      <c r="O326" t="s">
        <v>117</v>
      </c>
      <c r="P326" t="s">
        <v>115</v>
      </c>
      <c r="Q326" t="s">
        <v>115</v>
      </c>
      <c r="R326" t="str">
        <f t="shared" si="30"/>
        <v xml:space="preserve"> 2G</v>
      </c>
      <c r="S326" t="str">
        <f t="shared" si="31"/>
        <v xml:space="preserve"> 3G</v>
      </c>
      <c r="T326" t="str">
        <f t="shared" si="32"/>
        <v xml:space="preserve"> 4G</v>
      </c>
      <c r="U326" t="str">
        <f t="shared" si="33"/>
        <v/>
      </c>
      <c r="V326" t="str">
        <f t="shared" si="34"/>
        <v/>
      </c>
      <c r="W326" s="5" t="str">
        <f t="shared" si="35"/>
        <v xml:space="preserve"> 2G 3G 4G</v>
      </c>
    </row>
    <row r="327" spans="1:23" x14ac:dyDescent="0.25">
      <c r="A327">
        <v>2023</v>
      </c>
      <c r="B327">
        <v>3</v>
      </c>
      <c r="C327" t="s">
        <v>113</v>
      </c>
      <c r="D327">
        <v>68</v>
      </c>
      <c r="E327" t="s">
        <v>114</v>
      </c>
      <c r="F327">
        <v>68081</v>
      </c>
      <c r="G327" t="s">
        <v>86</v>
      </c>
      <c r="H327" t="str">
        <f>VLOOKUP($G327,Municipios!$F:$G,2,FALSE)</f>
        <v>BARRANCABERMEJA</v>
      </c>
      <c r="I327" t="s">
        <v>115</v>
      </c>
      <c r="J327" t="s">
        <v>573</v>
      </c>
      <c r="K327">
        <v>68081036</v>
      </c>
      <c r="L327" t="s">
        <v>202</v>
      </c>
      <c r="M327" t="s">
        <v>117</v>
      </c>
      <c r="N327" t="s">
        <v>117</v>
      </c>
      <c r="O327" t="s">
        <v>117</v>
      </c>
      <c r="P327" t="s">
        <v>115</v>
      </c>
      <c r="Q327" t="s">
        <v>115</v>
      </c>
      <c r="R327" t="str">
        <f t="shared" si="30"/>
        <v xml:space="preserve"> 2G</v>
      </c>
      <c r="S327" t="str">
        <f t="shared" si="31"/>
        <v xml:space="preserve"> 3G</v>
      </c>
      <c r="T327" t="str">
        <f t="shared" si="32"/>
        <v xml:space="preserve"> 4G</v>
      </c>
      <c r="U327" t="str">
        <f t="shared" si="33"/>
        <v/>
      </c>
      <c r="V327" t="str">
        <f t="shared" si="34"/>
        <v/>
      </c>
      <c r="W327" s="5" t="str">
        <f t="shared" si="35"/>
        <v xml:space="preserve"> 2G 3G 4G</v>
      </c>
    </row>
    <row r="328" spans="1:23" x14ac:dyDescent="0.25">
      <c r="A328">
        <v>2023</v>
      </c>
      <c r="B328">
        <v>3</v>
      </c>
      <c r="C328" t="s">
        <v>113</v>
      </c>
      <c r="D328">
        <v>68</v>
      </c>
      <c r="E328" t="s">
        <v>114</v>
      </c>
      <c r="F328">
        <v>68190</v>
      </c>
      <c r="G328" t="s">
        <v>88</v>
      </c>
      <c r="H328" t="str">
        <f>VLOOKUP($G328,Municipios!$F:$G,2,FALSE)</f>
        <v>CIMITARRA</v>
      </c>
      <c r="I328" t="s">
        <v>115</v>
      </c>
      <c r="J328" t="s">
        <v>573</v>
      </c>
      <c r="K328">
        <v>68190022</v>
      </c>
      <c r="L328" t="s">
        <v>296</v>
      </c>
      <c r="M328" t="s">
        <v>117</v>
      </c>
      <c r="N328" t="s">
        <v>117</v>
      </c>
      <c r="O328" t="s">
        <v>115</v>
      </c>
      <c r="P328" t="s">
        <v>115</v>
      </c>
      <c r="Q328" t="s">
        <v>115</v>
      </c>
      <c r="R328" t="str">
        <f t="shared" si="30"/>
        <v xml:space="preserve"> 2G</v>
      </c>
      <c r="S328" t="str">
        <f t="shared" si="31"/>
        <v xml:space="preserve"> 3G</v>
      </c>
      <c r="T328" t="str">
        <f t="shared" si="32"/>
        <v/>
      </c>
      <c r="U328" t="str">
        <f t="shared" si="33"/>
        <v/>
      </c>
      <c r="V328" t="str">
        <f t="shared" si="34"/>
        <v/>
      </c>
      <c r="W328" s="5" t="str">
        <f t="shared" si="35"/>
        <v xml:space="preserve"> 2G 3G</v>
      </c>
    </row>
    <row r="329" spans="1:23" x14ac:dyDescent="0.25">
      <c r="A329">
        <v>2023</v>
      </c>
      <c r="B329">
        <v>3</v>
      </c>
      <c r="C329" t="s">
        <v>113</v>
      </c>
      <c r="D329">
        <v>68</v>
      </c>
      <c r="E329" t="s">
        <v>114</v>
      </c>
      <c r="F329">
        <v>68547</v>
      </c>
      <c r="G329" t="s">
        <v>60</v>
      </c>
      <c r="H329" t="str">
        <f>VLOOKUP($G329,Municipios!$F:$G,2,FALSE)</f>
        <v>PIEDECUESTA</v>
      </c>
      <c r="I329" t="s">
        <v>115</v>
      </c>
      <c r="J329" t="s">
        <v>573</v>
      </c>
      <c r="K329">
        <v>68547020</v>
      </c>
      <c r="L329" t="s">
        <v>321</v>
      </c>
      <c r="M329" t="s">
        <v>117</v>
      </c>
      <c r="N329" t="s">
        <v>117</v>
      </c>
      <c r="O329" t="s">
        <v>117</v>
      </c>
      <c r="P329" t="s">
        <v>115</v>
      </c>
      <c r="Q329" t="s">
        <v>115</v>
      </c>
      <c r="R329" t="str">
        <f t="shared" si="30"/>
        <v xml:space="preserve"> 2G</v>
      </c>
      <c r="S329" t="str">
        <f t="shared" si="31"/>
        <v xml:space="preserve"> 3G</v>
      </c>
      <c r="T329" t="str">
        <f t="shared" si="32"/>
        <v xml:space="preserve"> 4G</v>
      </c>
      <c r="U329" t="str">
        <f t="shared" si="33"/>
        <v/>
      </c>
      <c r="V329" t="str">
        <f t="shared" si="34"/>
        <v/>
      </c>
      <c r="W329" s="5" t="str">
        <f t="shared" si="35"/>
        <v xml:space="preserve"> 2G 3G 4G</v>
      </c>
    </row>
    <row r="330" spans="1:23" x14ac:dyDescent="0.25">
      <c r="A330">
        <v>2023</v>
      </c>
      <c r="B330">
        <v>3</v>
      </c>
      <c r="C330" t="s">
        <v>113</v>
      </c>
      <c r="D330">
        <v>68</v>
      </c>
      <c r="E330" t="s">
        <v>114</v>
      </c>
      <c r="F330">
        <v>68468</v>
      </c>
      <c r="G330" t="s">
        <v>53</v>
      </c>
      <c r="H330" t="str">
        <f>VLOOKUP($G330,Municipios!$F:$G,2,FALSE)</f>
        <v>MOLAGAVITA</v>
      </c>
      <c r="I330" t="s">
        <v>115</v>
      </c>
      <c r="J330" t="s">
        <v>573</v>
      </c>
      <c r="K330">
        <v>68468002</v>
      </c>
      <c r="L330" t="s">
        <v>290</v>
      </c>
      <c r="M330" t="s">
        <v>117</v>
      </c>
      <c r="N330" t="s">
        <v>117</v>
      </c>
      <c r="O330" t="s">
        <v>115</v>
      </c>
      <c r="P330" t="s">
        <v>115</v>
      </c>
      <c r="Q330" t="s">
        <v>115</v>
      </c>
      <c r="R330" t="str">
        <f t="shared" si="30"/>
        <v xml:space="preserve"> 2G</v>
      </c>
      <c r="S330" t="str">
        <f t="shared" si="31"/>
        <v xml:space="preserve"> 3G</v>
      </c>
      <c r="T330" t="str">
        <f t="shared" si="32"/>
        <v/>
      </c>
      <c r="U330" t="str">
        <f t="shared" si="33"/>
        <v/>
      </c>
      <c r="V330" t="str">
        <f t="shared" si="34"/>
        <v/>
      </c>
      <c r="W330" s="5" t="str">
        <f t="shared" si="35"/>
        <v xml:space="preserve"> 2G 3G</v>
      </c>
    </row>
    <row r="331" spans="1:23" x14ac:dyDescent="0.25">
      <c r="A331">
        <v>2023</v>
      </c>
      <c r="B331">
        <v>3</v>
      </c>
      <c r="C331" t="s">
        <v>125</v>
      </c>
      <c r="D331">
        <v>68</v>
      </c>
      <c r="E331" t="s">
        <v>114</v>
      </c>
      <c r="F331">
        <v>68575</v>
      </c>
      <c r="G331" t="s">
        <v>92</v>
      </c>
      <c r="H331" t="str">
        <f>VLOOKUP($G331,Municipios!$F:$G,2,FALSE)</f>
        <v>PUERTO WILCHES</v>
      </c>
      <c r="I331" t="s">
        <v>115</v>
      </c>
      <c r="J331" t="s">
        <v>573</v>
      </c>
      <c r="K331">
        <v>68575003</v>
      </c>
      <c r="L331" t="s">
        <v>325</v>
      </c>
      <c r="M331" t="s">
        <v>117</v>
      </c>
      <c r="N331" t="s">
        <v>115</v>
      </c>
      <c r="O331" t="s">
        <v>115</v>
      </c>
      <c r="P331" t="s">
        <v>115</v>
      </c>
      <c r="Q331" t="s">
        <v>115</v>
      </c>
      <c r="R331" t="str">
        <f t="shared" si="30"/>
        <v xml:space="preserve"> 2G</v>
      </c>
      <c r="S331" t="str">
        <f t="shared" si="31"/>
        <v/>
      </c>
      <c r="T331" t="str">
        <f t="shared" si="32"/>
        <v/>
      </c>
      <c r="U331" t="str">
        <f t="shared" si="33"/>
        <v/>
      </c>
      <c r="V331" t="str">
        <f t="shared" si="34"/>
        <v/>
      </c>
      <c r="W331" s="5" t="str">
        <f t="shared" si="35"/>
        <v xml:space="preserve"> 2G</v>
      </c>
    </row>
    <row r="332" spans="1:23" x14ac:dyDescent="0.25">
      <c r="A332">
        <v>2023</v>
      </c>
      <c r="B332">
        <v>3</v>
      </c>
      <c r="C332" t="s">
        <v>113</v>
      </c>
      <c r="D332">
        <v>68</v>
      </c>
      <c r="E332" t="s">
        <v>114</v>
      </c>
      <c r="F332">
        <v>68101</v>
      </c>
      <c r="G332" t="s">
        <v>149</v>
      </c>
      <c r="H332" t="str">
        <f>VLOOKUP($G332,Municipios!$F:$G,2,FALSE)</f>
        <v>BOLIVAR</v>
      </c>
      <c r="I332" t="s">
        <v>115</v>
      </c>
      <c r="J332" t="s">
        <v>573</v>
      </c>
      <c r="K332">
        <v>68101025</v>
      </c>
      <c r="L332" t="s">
        <v>245</v>
      </c>
      <c r="M332" t="s">
        <v>117</v>
      </c>
      <c r="N332" t="s">
        <v>115</v>
      </c>
      <c r="O332" t="s">
        <v>115</v>
      </c>
      <c r="P332" t="s">
        <v>115</v>
      </c>
      <c r="Q332" t="s">
        <v>115</v>
      </c>
      <c r="R332" t="str">
        <f t="shared" si="30"/>
        <v xml:space="preserve"> 2G</v>
      </c>
      <c r="S332" t="str">
        <f t="shared" si="31"/>
        <v/>
      </c>
      <c r="T332" t="str">
        <f t="shared" si="32"/>
        <v/>
      </c>
      <c r="U332" t="str">
        <f t="shared" si="33"/>
        <v/>
      </c>
      <c r="V332" t="str">
        <f t="shared" si="34"/>
        <v/>
      </c>
      <c r="W332" s="5" t="str">
        <f t="shared" si="35"/>
        <v xml:space="preserve"> 2G</v>
      </c>
    </row>
    <row r="333" spans="1:23" x14ac:dyDescent="0.25">
      <c r="A333">
        <v>2023</v>
      </c>
      <c r="B333">
        <v>3</v>
      </c>
      <c r="C333" t="s">
        <v>129</v>
      </c>
      <c r="D333">
        <v>68</v>
      </c>
      <c r="E333" t="s">
        <v>114</v>
      </c>
      <c r="F333">
        <v>68169</v>
      </c>
      <c r="G333" t="s">
        <v>18</v>
      </c>
      <c r="H333" t="str">
        <f>VLOOKUP($G333,Municipios!$F:$G,2,FALSE)</f>
        <v>CHARTA</v>
      </c>
      <c r="I333" t="s">
        <v>117</v>
      </c>
      <c r="J333" t="s">
        <v>572</v>
      </c>
      <c r="K333">
        <v>68169000</v>
      </c>
      <c r="L333" t="s">
        <v>18</v>
      </c>
      <c r="M333" t="s">
        <v>117</v>
      </c>
      <c r="N333" t="s">
        <v>117</v>
      </c>
      <c r="O333" t="s">
        <v>117</v>
      </c>
      <c r="P333" t="s">
        <v>115</v>
      </c>
      <c r="Q333" t="s">
        <v>115</v>
      </c>
      <c r="R333" t="str">
        <f t="shared" si="30"/>
        <v xml:space="preserve"> 2G</v>
      </c>
      <c r="S333" t="str">
        <f t="shared" si="31"/>
        <v xml:space="preserve"> 3G</v>
      </c>
      <c r="T333" t="str">
        <f t="shared" si="32"/>
        <v xml:space="preserve"> 4G</v>
      </c>
      <c r="U333" t="str">
        <f t="shared" si="33"/>
        <v/>
      </c>
      <c r="V333" t="str">
        <f t="shared" si="34"/>
        <v/>
      </c>
      <c r="W333" s="5" t="str">
        <f t="shared" si="35"/>
        <v xml:space="preserve"> 2G 3G 4G</v>
      </c>
    </row>
    <row r="334" spans="1:23" x14ac:dyDescent="0.25">
      <c r="A334">
        <v>2023</v>
      </c>
      <c r="B334">
        <v>3</v>
      </c>
      <c r="C334" t="s">
        <v>113</v>
      </c>
      <c r="D334">
        <v>68</v>
      </c>
      <c r="E334" t="s">
        <v>114</v>
      </c>
      <c r="F334">
        <v>68745</v>
      </c>
      <c r="G334" t="s">
        <v>95</v>
      </c>
      <c r="H334" t="str">
        <f>VLOOKUP($G334,Municipios!$F:$G,2,FALSE)</f>
        <v>SIMACOTA</v>
      </c>
      <c r="I334" t="s">
        <v>115</v>
      </c>
      <c r="J334" t="s">
        <v>573</v>
      </c>
      <c r="K334">
        <v>68745006</v>
      </c>
      <c r="L334" t="s">
        <v>305</v>
      </c>
      <c r="M334" t="s">
        <v>117</v>
      </c>
      <c r="N334" t="s">
        <v>117</v>
      </c>
      <c r="O334" t="s">
        <v>117</v>
      </c>
      <c r="P334" t="s">
        <v>115</v>
      </c>
      <c r="Q334" t="s">
        <v>115</v>
      </c>
      <c r="R334" t="str">
        <f t="shared" si="30"/>
        <v xml:space="preserve"> 2G</v>
      </c>
      <c r="S334" t="str">
        <f t="shared" si="31"/>
        <v xml:space="preserve"> 3G</v>
      </c>
      <c r="T334" t="str">
        <f t="shared" si="32"/>
        <v xml:space="preserve"> 4G</v>
      </c>
      <c r="U334" t="str">
        <f t="shared" si="33"/>
        <v/>
      </c>
      <c r="V334" t="str">
        <f t="shared" si="34"/>
        <v/>
      </c>
      <c r="W334" s="5" t="str">
        <f t="shared" si="35"/>
        <v xml:space="preserve"> 2G 3G 4G</v>
      </c>
    </row>
    <row r="335" spans="1:23" x14ac:dyDescent="0.25">
      <c r="A335">
        <v>2023</v>
      </c>
      <c r="B335">
        <v>3</v>
      </c>
      <c r="C335" t="s">
        <v>113</v>
      </c>
      <c r="D335">
        <v>68</v>
      </c>
      <c r="E335" t="s">
        <v>114</v>
      </c>
      <c r="F335">
        <v>68190</v>
      </c>
      <c r="G335" t="s">
        <v>88</v>
      </c>
      <c r="H335" t="str">
        <f>VLOOKUP($G335,Municipios!$F:$G,2,FALSE)</f>
        <v>CIMITARRA</v>
      </c>
      <c r="I335" t="s">
        <v>115</v>
      </c>
      <c r="J335" t="s">
        <v>573</v>
      </c>
      <c r="K335">
        <v>68190009</v>
      </c>
      <c r="L335" t="s">
        <v>278</v>
      </c>
      <c r="M335" t="s">
        <v>117</v>
      </c>
      <c r="N335" t="s">
        <v>117</v>
      </c>
      <c r="O335" t="s">
        <v>115</v>
      </c>
      <c r="P335" t="s">
        <v>115</v>
      </c>
      <c r="Q335" t="s">
        <v>115</v>
      </c>
      <c r="R335" t="str">
        <f t="shared" si="30"/>
        <v xml:space="preserve"> 2G</v>
      </c>
      <c r="S335" t="str">
        <f t="shared" si="31"/>
        <v xml:space="preserve"> 3G</v>
      </c>
      <c r="T335" t="str">
        <f t="shared" si="32"/>
        <v/>
      </c>
      <c r="U335" t="str">
        <f t="shared" si="33"/>
        <v/>
      </c>
      <c r="V335" t="str">
        <f t="shared" si="34"/>
        <v/>
      </c>
      <c r="W335" s="5" t="str">
        <f t="shared" si="35"/>
        <v xml:space="preserve"> 2G 3G</v>
      </c>
    </row>
    <row r="336" spans="1:23" x14ac:dyDescent="0.25">
      <c r="A336">
        <v>2023</v>
      </c>
      <c r="B336">
        <v>3</v>
      </c>
      <c r="C336" t="s">
        <v>125</v>
      </c>
      <c r="D336">
        <v>68</v>
      </c>
      <c r="E336" t="s">
        <v>114</v>
      </c>
      <c r="F336">
        <v>68132</v>
      </c>
      <c r="G336" t="s">
        <v>12</v>
      </c>
      <c r="H336" t="str">
        <f>VLOOKUP($G336,Municipios!$F:$G,2,FALSE)</f>
        <v>CALIFORNIA</v>
      </c>
      <c r="I336" t="s">
        <v>117</v>
      </c>
      <c r="J336" t="s">
        <v>572</v>
      </c>
      <c r="K336">
        <v>68132000</v>
      </c>
      <c r="L336" t="s">
        <v>12</v>
      </c>
      <c r="M336" t="s">
        <v>115</v>
      </c>
      <c r="N336" t="s">
        <v>115</v>
      </c>
      <c r="O336" t="s">
        <v>117</v>
      </c>
      <c r="P336" t="s">
        <v>115</v>
      </c>
      <c r="Q336" t="s">
        <v>115</v>
      </c>
      <c r="R336" t="str">
        <f t="shared" si="30"/>
        <v/>
      </c>
      <c r="S336" t="str">
        <f t="shared" si="31"/>
        <v/>
      </c>
      <c r="T336" t="str">
        <f t="shared" si="32"/>
        <v xml:space="preserve"> 4G</v>
      </c>
      <c r="U336" t="str">
        <f t="shared" si="33"/>
        <v/>
      </c>
      <c r="V336" t="str">
        <f t="shared" si="34"/>
        <v/>
      </c>
      <c r="W336" s="5" t="str">
        <f t="shared" si="35"/>
        <v xml:space="preserve"> 4G</v>
      </c>
    </row>
    <row r="337" spans="1:23" x14ac:dyDescent="0.25">
      <c r="A337">
        <v>2023</v>
      </c>
      <c r="B337">
        <v>3</v>
      </c>
      <c r="C337" t="s">
        <v>129</v>
      </c>
      <c r="D337">
        <v>68</v>
      </c>
      <c r="E337" t="s">
        <v>114</v>
      </c>
      <c r="F337">
        <v>68176</v>
      </c>
      <c r="G337" t="s">
        <v>19</v>
      </c>
      <c r="H337" t="str">
        <f>VLOOKUP($G337,Municipios!$F:$G,2,FALSE)</f>
        <v>CHIMA</v>
      </c>
      <c r="I337" t="s">
        <v>117</v>
      </c>
      <c r="J337" t="s">
        <v>572</v>
      </c>
      <c r="K337">
        <v>68176000</v>
      </c>
      <c r="L337" t="s">
        <v>19</v>
      </c>
      <c r="M337" t="s">
        <v>117</v>
      </c>
      <c r="N337" t="s">
        <v>117</v>
      </c>
      <c r="O337" t="s">
        <v>117</v>
      </c>
      <c r="P337" t="s">
        <v>115</v>
      </c>
      <c r="Q337" t="s">
        <v>115</v>
      </c>
      <c r="R337" t="str">
        <f t="shared" si="30"/>
        <v xml:space="preserve"> 2G</v>
      </c>
      <c r="S337" t="str">
        <f t="shared" si="31"/>
        <v xml:space="preserve"> 3G</v>
      </c>
      <c r="T337" t="str">
        <f t="shared" si="32"/>
        <v xml:space="preserve"> 4G</v>
      </c>
      <c r="U337" t="str">
        <f t="shared" si="33"/>
        <v/>
      </c>
      <c r="V337" t="str">
        <f t="shared" si="34"/>
        <v/>
      </c>
      <c r="W337" s="5" t="str">
        <f t="shared" si="35"/>
        <v xml:space="preserve"> 2G 3G 4G</v>
      </c>
    </row>
    <row r="338" spans="1:23" x14ac:dyDescent="0.25">
      <c r="A338">
        <v>2023</v>
      </c>
      <c r="B338">
        <v>3</v>
      </c>
      <c r="C338" t="s">
        <v>113</v>
      </c>
      <c r="D338">
        <v>68</v>
      </c>
      <c r="E338" t="s">
        <v>114</v>
      </c>
      <c r="F338">
        <v>68081</v>
      </c>
      <c r="G338" t="s">
        <v>86</v>
      </c>
      <c r="H338" t="str">
        <f>VLOOKUP($G338,Municipios!$F:$G,2,FALSE)</f>
        <v>BARRANCABERMEJA</v>
      </c>
      <c r="I338" t="s">
        <v>115</v>
      </c>
      <c r="J338" t="s">
        <v>573</v>
      </c>
      <c r="K338">
        <v>68081004</v>
      </c>
      <c r="L338" t="s">
        <v>340</v>
      </c>
      <c r="M338" t="s">
        <v>117</v>
      </c>
      <c r="N338" t="s">
        <v>117</v>
      </c>
      <c r="O338" t="s">
        <v>117</v>
      </c>
      <c r="P338" t="s">
        <v>115</v>
      </c>
      <c r="Q338" t="s">
        <v>115</v>
      </c>
      <c r="R338" t="str">
        <f t="shared" si="30"/>
        <v xml:space="preserve"> 2G</v>
      </c>
      <c r="S338" t="str">
        <f t="shared" si="31"/>
        <v xml:space="preserve"> 3G</v>
      </c>
      <c r="T338" t="str">
        <f t="shared" si="32"/>
        <v xml:space="preserve"> 4G</v>
      </c>
      <c r="U338" t="str">
        <f t="shared" si="33"/>
        <v/>
      </c>
      <c r="V338" t="str">
        <f t="shared" si="34"/>
        <v/>
      </c>
      <c r="W338" s="5" t="str">
        <f t="shared" si="35"/>
        <v xml:space="preserve"> 2G 3G 4G</v>
      </c>
    </row>
    <row r="339" spans="1:23" x14ac:dyDescent="0.25">
      <c r="A339">
        <v>2023</v>
      </c>
      <c r="B339">
        <v>3</v>
      </c>
      <c r="C339" t="s">
        <v>113</v>
      </c>
      <c r="D339">
        <v>68</v>
      </c>
      <c r="E339" t="s">
        <v>114</v>
      </c>
      <c r="F339">
        <v>68190</v>
      </c>
      <c r="G339" t="s">
        <v>88</v>
      </c>
      <c r="H339" t="str">
        <f>VLOOKUP($G339,Municipios!$F:$G,2,FALSE)</f>
        <v>CIMITARRA</v>
      </c>
      <c r="I339" t="s">
        <v>115</v>
      </c>
      <c r="J339" t="s">
        <v>573</v>
      </c>
      <c r="K339">
        <v>68190024</v>
      </c>
      <c r="L339" t="s">
        <v>349</v>
      </c>
      <c r="M339" t="s">
        <v>117</v>
      </c>
      <c r="N339" t="s">
        <v>117</v>
      </c>
      <c r="O339" t="s">
        <v>117</v>
      </c>
      <c r="P339" t="s">
        <v>115</v>
      </c>
      <c r="Q339" t="s">
        <v>115</v>
      </c>
      <c r="R339" t="str">
        <f t="shared" si="30"/>
        <v xml:space="preserve"> 2G</v>
      </c>
      <c r="S339" t="str">
        <f t="shared" si="31"/>
        <v xml:space="preserve"> 3G</v>
      </c>
      <c r="T339" t="str">
        <f t="shared" si="32"/>
        <v xml:space="preserve"> 4G</v>
      </c>
      <c r="U339" t="str">
        <f t="shared" si="33"/>
        <v/>
      </c>
      <c r="V339" t="str">
        <f t="shared" si="34"/>
        <v/>
      </c>
      <c r="W339" s="5" t="str">
        <f t="shared" si="35"/>
        <v xml:space="preserve"> 2G 3G 4G</v>
      </c>
    </row>
    <row r="340" spans="1:23" x14ac:dyDescent="0.25">
      <c r="A340">
        <v>2023</v>
      </c>
      <c r="B340">
        <v>3</v>
      </c>
      <c r="C340" t="s">
        <v>113</v>
      </c>
      <c r="D340">
        <v>68</v>
      </c>
      <c r="E340" t="s">
        <v>114</v>
      </c>
      <c r="F340">
        <v>68081</v>
      </c>
      <c r="G340" t="s">
        <v>86</v>
      </c>
      <c r="H340" t="str">
        <f>VLOOKUP($G340,Municipios!$F:$G,2,FALSE)</f>
        <v>BARRANCABERMEJA</v>
      </c>
      <c r="I340" t="s">
        <v>115</v>
      </c>
      <c r="J340" t="s">
        <v>573</v>
      </c>
      <c r="K340">
        <v>68081015</v>
      </c>
      <c r="L340" t="s">
        <v>266</v>
      </c>
      <c r="M340" t="s">
        <v>117</v>
      </c>
      <c r="N340" t="s">
        <v>117</v>
      </c>
      <c r="O340" t="s">
        <v>117</v>
      </c>
      <c r="P340" t="s">
        <v>115</v>
      </c>
      <c r="Q340" t="s">
        <v>115</v>
      </c>
      <c r="R340" t="str">
        <f t="shared" si="30"/>
        <v xml:space="preserve"> 2G</v>
      </c>
      <c r="S340" t="str">
        <f t="shared" si="31"/>
        <v xml:space="preserve"> 3G</v>
      </c>
      <c r="T340" t="str">
        <f t="shared" si="32"/>
        <v xml:space="preserve"> 4G</v>
      </c>
      <c r="U340" t="str">
        <f t="shared" si="33"/>
        <v/>
      </c>
      <c r="V340" t="str">
        <f t="shared" si="34"/>
        <v/>
      </c>
      <c r="W340" s="5" t="str">
        <f t="shared" si="35"/>
        <v xml:space="preserve"> 2G 3G 4G</v>
      </c>
    </row>
    <row r="341" spans="1:23" x14ac:dyDescent="0.25">
      <c r="A341">
        <v>2023</v>
      </c>
      <c r="B341">
        <v>3</v>
      </c>
      <c r="C341" t="s">
        <v>125</v>
      </c>
      <c r="D341">
        <v>68</v>
      </c>
      <c r="E341" t="s">
        <v>114</v>
      </c>
      <c r="F341">
        <v>68051</v>
      </c>
      <c r="G341" t="s">
        <v>4</v>
      </c>
      <c r="H341" t="str">
        <f>VLOOKUP($G341,Municipios!$F:$G,2,FALSE)</f>
        <v>ARATOCA</v>
      </c>
      <c r="I341" t="s">
        <v>115</v>
      </c>
      <c r="J341" t="s">
        <v>573</v>
      </c>
      <c r="K341">
        <v>68051001</v>
      </c>
      <c r="L341" t="s">
        <v>255</v>
      </c>
      <c r="M341" t="s">
        <v>117</v>
      </c>
      <c r="N341" t="s">
        <v>115</v>
      </c>
      <c r="O341" t="s">
        <v>115</v>
      </c>
      <c r="P341" t="s">
        <v>115</v>
      </c>
      <c r="Q341" t="s">
        <v>115</v>
      </c>
      <c r="R341" t="str">
        <f t="shared" si="30"/>
        <v xml:space="preserve"> 2G</v>
      </c>
      <c r="S341" t="str">
        <f t="shared" si="31"/>
        <v/>
      </c>
      <c r="T341" t="str">
        <f t="shared" si="32"/>
        <v/>
      </c>
      <c r="U341" t="str">
        <f t="shared" si="33"/>
        <v/>
      </c>
      <c r="V341" t="str">
        <f t="shared" si="34"/>
        <v/>
      </c>
      <c r="W341" s="5" t="str">
        <f t="shared" si="35"/>
        <v xml:space="preserve"> 2G</v>
      </c>
    </row>
    <row r="342" spans="1:23" x14ac:dyDescent="0.25">
      <c r="A342">
        <v>2023</v>
      </c>
      <c r="B342">
        <v>3</v>
      </c>
      <c r="C342" t="s">
        <v>120</v>
      </c>
      <c r="D342">
        <v>68</v>
      </c>
      <c r="E342" t="s">
        <v>114</v>
      </c>
      <c r="F342">
        <v>68276</v>
      </c>
      <c r="G342" t="s">
        <v>31</v>
      </c>
      <c r="H342" t="str">
        <f>VLOOKUP($G342,Municipios!$F:$G,2,FALSE)</f>
        <v>FLORIDABLANCA</v>
      </c>
      <c r="I342" t="s">
        <v>115</v>
      </c>
      <c r="J342" t="s">
        <v>573</v>
      </c>
      <c r="K342">
        <v>68276022</v>
      </c>
      <c r="L342" t="s">
        <v>243</v>
      </c>
      <c r="M342" t="s">
        <v>115</v>
      </c>
      <c r="N342" t="s">
        <v>117</v>
      </c>
      <c r="O342" t="s">
        <v>117</v>
      </c>
      <c r="P342" t="s">
        <v>115</v>
      </c>
      <c r="Q342" t="s">
        <v>115</v>
      </c>
      <c r="R342" t="str">
        <f t="shared" si="30"/>
        <v/>
      </c>
      <c r="S342" t="str">
        <f t="shared" si="31"/>
        <v xml:space="preserve"> 3G</v>
      </c>
      <c r="T342" t="str">
        <f t="shared" si="32"/>
        <v xml:space="preserve"> 4G</v>
      </c>
      <c r="U342" t="str">
        <f t="shared" si="33"/>
        <v/>
      </c>
      <c r="V342" t="str">
        <f t="shared" si="34"/>
        <v/>
      </c>
      <c r="W342" s="5" t="str">
        <f t="shared" si="35"/>
        <v xml:space="preserve"> 3G 4G</v>
      </c>
    </row>
    <row r="343" spans="1:23" x14ac:dyDescent="0.25">
      <c r="A343">
        <v>2023</v>
      </c>
      <c r="B343">
        <v>3</v>
      </c>
      <c r="C343" t="s">
        <v>120</v>
      </c>
      <c r="D343">
        <v>68</v>
      </c>
      <c r="E343" t="s">
        <v>114</v>
      </c>
      <c r="F343">
        <v>68344</v>
      </c>
      <c r="G343" t="s">
        <v>40</v>
      </c>
      <c r="H343" t="str">
        <f>VLOOKUP($G343,Municipios!$F:$G,2,FALSE)</f>
        <v>HATO</v>
      </c>
      <c r="I343" t="s">
        <v>117</v>
      </c>
      <c r="J343" t="s">
        <v>572</v>
      </c>
      <c r="K343">
        <v>68344000</v>
      </c>
      <c r="L343" t="s">
        <v>40</v>
      </c>
      <c r="M343" t="s">
        <v>115</v>
      </c>
      <c r="N343" t="s">
        <v>117</v>
      </c>
      <c r="O343" t="s">
        <v>115</v>
      </c>
      <c r="P343" t="s">
        <v>115</v>
      </c>
      <c r="Q343" t="s">
        <v>115</v>
      </c>
      <c r="R343" t="str">
        <f t="shared" si="30"/>
        <v/>
      </c>
      <c r="S343" t="str">
        <f t="shared" si="31"/>
        <v xml:space="preserve"> 3G</v>
      </c>
      <c r="T343" t="str">
        <f t="shared" si="32"/>
        <v/>
      </c>
      <c r="U343" t="str">
        <f t="shared" si="33"/>
        <v/>
      </c>
      <c r="V343" t="str">
        <f t="shared" si="34"/>
        <v/>
      </c>
      <c r="W343" s="5" t="str">
        <f t="shared" si="35"/>
        <v xml:space="preserve"> 3G</v>
      </c>
    </row>
    <row r="344" spans="1:23" x14ac:dyDescent="0.25">
      <c r="A344">
        <v>2023</v>
      </c>
      <c r="B344">
        <v>3</v>
      </c>
      <c r="C344" t="s">
        <v>129</v>
      </c>
      <c r="D344">
        <v>68</v>
      </c>
      <c r="E344" t="s">
        <v>114</v>
      </c>
      <c r="F344">
        <v>68655</v>
      </c>
      <c r="G344" t="s">
        <v>65</v>
      </c>
      <c r="H344" t="str">
        <f>VLOOKUP($G344,Municipios!$F:$G,2,FALSE)</f>
        <v>SABANA DE TORRES</v>
      </c>
      <c r="I344" t="s">
        <v>115</v>
      </c>
      <c r="J344" t="s">
        <v>573</v>
      </c>
      <c r="K344">
        <v>68655015</v>
      </c>
      <c r="L344" t="s">
        <v>271</v>
      </c>
      <c r="M344" t="s">
        <v>115</v>
      </c>
      <c r="N344" t="s">
        <v>115</v>
      </c>
      <c r="O344" t="s">
        <v>117</v>
      </c>
      <c r="P344" t="s">
        <v>115</v>
      </c>
      <c r="Q344" t="s">
        <v>115</v>
      </c>
      <c r="R344" t="str">
        <f t="shared" si="30"/>
        <v/>
      </c>
      <c r="S344" t="str">
        <f t="shared" si="31"/>
        <v/>
      </c>
      <c r="T344" t="str">
        <f t="shared" si="32"/>
        <v xml:space="preserve"> 4G</v>
      </c>
      <c r="U344" t="str">
        <f t="shared" si="33"/>
        <v/>
      </c>
      <c r="V344" t="str">
        <f t="shared" si="34"/>
        <v/>
      </c>
      <c r="W344" s="5" t="str">
        <f t="shared" si="35"/>
        <v xml:space="preserve"> 4G</v>
      </c>
    </row>
    <row r="345" spans="1:23" x14ac:dyDescent="0.25">
      <c r="A345">
        <v>2023</v>
      </c>
      <c r="B345">
        <v>3</v>
      </c>
      <c r="C345" t="s">
        <v>120</v>
      </c>
      <c r="D345">
        <v>68</v>
      </c>
      <c r="E345" t="s">
        <v>114</v>
      </c>
      <c r="F345">
        <v>68147</v>
      </c>
      <c r="G345" t="s">
        <v>13</v>
      </c>
      <c r="H345" t="str">
        <f>VLOOKUP($G345,Municipios!$F:$G,2,FALSE)</f>
        <v>CAPITANEJO</v>
      </c>
      <c r="I345" t="s">
        <v>117</v>
      </c>
      <c r="J345" t="s">
        <v>572</v>
      </c>
      <c r="K345">
        <v>68147000</v>
      </c>
      <c r="L345" t="s">
        <v>13</v>
      </c>
      <c r="M345" t="s">
        <v>115</v>
      </c>
      <c r="N345" t="s">
        <v>117</v>
      </c>
      <c r="O345" t="s">
        <v>117</v>
      </c>
      <c r="P345" t="s">
        <v>115</v>
      </c>
      <c r="Q345" t="s">
        <v>115</v>
      </c>
      <c r="R345" t="str">
        <f t="shared" si="30"/>
        <v/>
      </c>
      <c r="S345" t="str">
        <f t="shared" si="31"/>
        <v xml:space="preserve"> 3G</v>
      </c>
      <c r="T345" t="str">
        <f t="shared" si="32"/>
        <v xml:space="preserve"> 4G</v>
      </c>
      <c r="U345" t="str">
        <f t="shared" si="33"/>
        <v/>
      </c>
      <c r="V345" t="str">
        <f t="shared" si="34"/>
        <v/>
      </c>
      <c r="W345" s="5" t="str">
        <f t="shared" si="35"/>
        <v xml:space="preserve"> 3G 4G</v>
      </c>
    </row>
    <row r="346" spans="1:23" x14ac:dyDescent="0.25">
      <c r="A346">
        <v>2023</v>
      </c>
      <c r="B346">
        <v>3</v>
      </c>
      <c r="C346" t="s">
        <v>113</v>
      </c>
      <c r="D346">
        <v>68</v>
      </c>
      <c r="E346" t="s">
        <v>114</v>
      </c>
      <c r="F346">
        <v>68572</v>
      </c>
      <c r="G346" t="s">
        <v>62</v>
      </c>
      <c r="H346" t="str">
        <f>VLOOKUP($G346,Municipios!$F:$G,2,FALSE)</f>
        <v>PUENTE NACIONAL</v>
      </c>
      <c r="I346" t="s">
        <v>117</v>
      </c>
      <c r="J346" t="s">
        <v>572</v>
      </c>
      <c r="K346">
        <v>68572000</v>
      </c>
      <c r="L346" t="s">
        <v>62</v>
      </c>
      <c r="M346" t="s">
        <v>117</v>
      </c>
      <c r="N346" t="s">
        <v>117</v>
      </c>
      <c r="O346" t="s">
        <v>117</v>
      </c>
      <c r="P346" t="s">
        <v>115</v>
      </c>
      <c r="Q346" t="s">
        <v>115</v>
      </c>
      <c r="R346" t="str">
        <f t="shared" si="30"/>
        <v xml:space="preserve"> 2G</v>
      </c>
      <c r="S346" t="str">
        <f t="shared" si="31"/>
        <v xml:space="preserve"> 3G</v>
      </c>
      <c r="T346" t="str">
        <f t="shared" si="32"/>
        <v xml:space="preserve"> 4G</v>
      </c>
      <c r="U346" t="str">
        <f t="shared" si="33"/>
        <v/>
      </c>
      <c r="V346" t="str">
        <f t="shared" si="34"/>
        <v/>
      </c>
      <c r="W346" s="5" t="str">
        <f t="shared" si="35"/>
        <v xml:space="preserve"> 2G 3G 4G</v>
      </c>
    </row>
    <row r="347" spans="1:23" x14ac:dyDescent="0.25">
      <c r="A347">
        <v>2023</v>
      </c>
      <c r="B347">
        <v>3</v>
      </c>
      <c r="C347" t="s">
        <v>125</v>
      </c>
      <c r="D347">
        <v>68</v>
      </c>
      <c r="E347" t="s">
        <v>114</v>
      </c>
      <c r="F347">
        <v>68820</v>
      </c>
      <c r="G347" t="s">
        <v>80</v>
      </c>
      <c r="H347" t="str">
        <f>VLOOKUP($G347,Municipios!$F:$G,2,FALSE)</f>
        <v>TONA</v>
      </c>
      <c r="I347" t="s">
        <v>115</v>
      </c>
      <c r="J347" t="s">
        <v>573</v>
      </c>
      <c r="K347">
        <v>68820001</v>
      </c>
      <c r="L347" t="s">
        <v>159</v>
      </c>
      <c r="M347" t="s">
        <v>117</v>
      </c>
      <c r="N347" t="s">
        <v>117</v>
      </c>
      <c r="O347" t="s">
        <v>117</v>
      </c>
      <c r="P347" t="s">
        <v>115</v>
      </c>
      <c r="Q347" t="s">
        <v>115</v>
      </c>
      <c r="R347" t="str">
        <f t="shared" si="30"/>
        <v xml:space="preserve"> 2G</v>
      </c>
      <c r="S347" t="str">
        <f t="shared" si="31"/>
        <v xml:space="preserve"> 3G</v>
      </c>
      <c r="T347" t="str">
        <f t="shared" si="32"/>
        <v xml:space="preserve"> 4G</v>
      </c>
      <c r="U347" t="str">
        <f t="shared" si="33"/>
        <v/>
      </c>
      <c r="V347" t="str">
        <f t="shared" si="34"/>
        <v/>
      </c>
      <c r="W347" s="5" t="str">
        <f t="shared" si="35"/>
        <v xml:space="preserve"> 2G 3G 4G</v>
      </c>
    </row>
    <row r="348" spans="1:23" x14ac:dyDescent="0.25">
      <c r="A348">
        <v>2023</v>
      </c>
      <c r="B348">
        <v>3</v>
      </c>
      <c r="C348" t="s">
        <v>113</v>
      </c>
      <c r="D348">
        <v>68</v>
      </c>
      <c r="E348" t="s">
        <v>114</v>
      </c>
      <c r="F348">
        <v>68235</v>
      </c>
      <c r="G348" t="s">
        <v>171</v>
      </c>
      <c r="H348" t="str">
        <f>VLOOKUP($G348,Municipios!$F:$G,2,FALSE)</f>
        <v>EL CARMEN DE CHUCURI</v>
      </c>
      <c r="I348" t="s">
        <v>115</v>
      </c>
      <c r="J348" t="s">
        <v>573</v>
      </c>
      <c r="K348">
        <v>68235009</v>
      </c>
      <c r="L348" t="s">
        <v>363</v>
      </c>
      <c r="M348" t="s">
        <v>117</v>
      </c>
      <c r="N348" t="s">
        <v>117</v>
      </c>
      <c r="O348" t="s">
        <v>117</v>
      </c>
      <c r="P348" t="s">
        <v>115</v>
      </c>
      <c r="Q348" t="s">
        <v>115</v>
      </c>
      <c r="R348" t="str">
        <f t="shared" si="30"/>
        <v xml:space="preserve"> 2G</v>
      </c>
      <c r="S348" t="str">
        <f t="shared" si="31"/>
        <v xml:space="preserve"> 3G</v>
      </c>
      <c r="T348" t="str">
        <f t="shared" si="32"/>
        <v xml:space="preserve"> 4G</v>
      </c>
      <c r="U348" t="str">
        <f t="shared" si="33"/>
        <v/>
      </c>
      <c r="V348" t="str">
        <f t="shared" si="34"/>
        <v/>
      </c>
      <c r="W348" s="5" t="str">
        <f t="shared" si="35"/>
        <v xml:space="preserve"> 2G 3G 4G</v>
      </c>
    </row>
    <row r="349" spans="1:23" x14ac:dyDescent="0.25">
      <c r="A349">
        <v>2023</v>
      </c>
      <c r="B349">
        <v>3</v>
      </c>
      <c r="C349" t="s">
        <v>125</v>
      </c>
      <c r="D349">
        <v>68</v>
      </c>
      <c r="E349" t="s">
        <v>114</v>
      </c>
      <c r="F349">
        <v>68615</v>
      </c>
      <c r="G349" t="s">
        <v>64</v>
      </c>
      <c r="H349" t="str">
        <f>VLOOKUP($G349,Municipios!$F:$G,2,FALSE)</f>
        <v>RIONEGRO</v>
      </c>
      <c r="I349" t="s">
        <v>115</v>
      </c>
      <c r="J349" t="s">
        <v>573</v>
      </c>
      <c r="K349">
        <v>68615017</v>
      </c>
      <c r="L349" t="s">
        <v>239</v>
      </c>
      <c r="M349" t="s">
        <v>117</v>
      </c>
      <c r="N349" t="s">
        <v>115</v>
      </c>
      <c r="O349" t="s">
        <v>115</v>
      </c>
      <c r="P349" t="s">
        <v>115</v>
      </c>
      <c r="Q349" t="s">
        <v>115</v>
      </c>
      <c r="R349" t="str">
        <f t="shared" si="30"/>
        <v xml:space="preserve"> 2G</v>
      </c>
      <c r="S349" t="str">
        <f t="shared" si="31"/>
        <v/>
      </c>
      <c r="T349" t="str">
        <f t="shared" si="32"/>
        <v/>
      </c>
      <c r="U349" t="str">
        <f t="shared" si="33"/>
        <v/>
      </c>
      <c r="V349" t="str">
        <f t="shared" si="34"/>
        <v/>
      </c>
      <c r="W349" s="5" t="str">
        <f t="shared" si="35"/>
        <v xml:space="preserve"> 2G</v>
      </c>
    </row>
    <row r="350" spans="1:23" x14ac:dyDescent="0.25">
      <c r="A350">
        <v>2023</v>
      </c>
      <c r="B350">
        <v>3</v>
      </c>
      <c r="C350" t="s">
        <v>113</v>
      </c>
      <c r="D350">
        <v>68</v>
      </c>
      <c r="E350" t="s">
        <v>114</v>
      </c>
      <c r="F350">
        <v>68235</v>
      </c>
      <c r="G350" t="s">
        <v>171</v>
      </c>
      <c r="H350" t="str">
        <f>VLOOKUP($G350,Municipios!$F:$G,2,FALSE)</f>
        <v>EL CARMEN DE CHUCURI</v>
      </c>
      <c r="I350" t="s">
        <v>115</v>
      </c>
      <c r="J350" t="s">
        <v>573</v>
      </c>
      <c r="K350">
        <v>68235001</v>
      </c>
      <c r="L350" t="s">
        <v>364</v>
      </c>
      <c r="M350" t="s">
        <v>117</v>
      </c>
      <c r="N350" t="s">
        <v>117</v>
      </c>
      <c r="O350" t="s">
        <v>115</v>
      </c>
      <c r="P350" t="s">
        <v>115</v>
      </c>
      <c r="Q350" t="s">
        <v>115</v>
      </c>
      <c r="R350" t="str">
        <f t="shared" si="30"/>
        <v xml:space="preserve"> 2G</v>
      </c>
      <c r="S350" t="str">
        <f t="shared" si="31"/>
        <v xml:space="preserve"> 3G</v>
      </c>
      <c r="T350" t="str">
        <f t="shared" si="32"/>
        <v/>
      </c>
      <c r="U350" t="str">
        <f t="shared" si="33"/>
        <v/>
      </c>
      <c r="V350" t="str">
        <f t="shared" si="34"/>
        <v/>
      </c>
      <c r="W350" s="5" t="str">
        <f t="shared" si="35"/>
        <v xml:space="preserve"> 2G 3G</v>
      </c>
    </row>
    <row r="351" spans="1:23" x14ac:dyDescent="0.25">
      <c r="A351">
        <v>2023</v>
      </c>
      <c r="B351">
        <v>3</v>
      </c>
      <c r="C351" t="s">
        <v>125</v>
      </c>
      <c r="D351">
        <v>68</v>
      </c>
      <c r="E351" t="s">
        <v>114</v>
      </c>
      <c r="F351">
        <v>68575</v>
      </c>
      <c r="G351" t="s">
        <v>92</v>
      </c>
      <c r="H351" t="str">
        <f>VLOOKUP($G351,Municipios!$F:$G,2,FALSE)</f>
        <v>PUERTO WILCHES</v>
      </c>
      <c r="I351" t="s">
        <v>115</v>
      </c>
      <c r="J351" t="s">
        <v>573</v>
      </c>
      <c r="K351">
        <v>68575015</v>
      </c>
      <c r="L351" t="s">
        <v>299</v>
      </c>
      <c r="M351" t="s">
        <v>117</v>
      </c>
      <c r="N351" t="s">
        <v>117</v>
      </c>
      <c r="O351" t="s">
        <v>115</v>
      </c>
      <c r="P351" t="s">
        <v>115</v>
      </c>
      <c r="Q351" t="s">
        <v>115</v>
      </c>
      <c r="R351" t="str">
        <f t="shared" si="30"/>
        <v xml:space="preserve"> 2G</v>
      </c>
      <c r="S351" t="str">
        <f t="shared" si="31"/>
        <v xml:space="preserve"> 3G</v>
      </c>
      <c r="T351" t="str">
        <f t="shared" si="32"/>
        <v/>
      </c>
      <c r="U351" t="str">
        <f t="shared" si="33"/>
        <v/>
      </c>
      <c r="V351" t="str">
        <f t="shared" si="34"/>
        <v/>
      </c>
      <c r="W351" s="5" t="str">
        <f t="shared" si="35"/>
        <v xml:space="preserve"> 2G 3G</v>
      </c>
    </row>
    <row r="352" spans="1:23" x14ac:dyDescent="0.25">
      <c r="A352">
        <v>2023</v>
      </c>
      <c r="B352">
        <v>3</v>
      </c>
      <c r="C352" t="s">
        <v>125</v>
      </c>
      <c r="D352">
        <v>68</v>
      </c>
      <c r="E352" t="s">
        <v>114</v>
      </c>
      <c r="F352">
        <v>68081</v>
      </c>
      <c r="G352" t="s">
        <v>86</v>
      </c>
      <c r="H352" t="str">
        <f>VLOOKUP($G352,Municipios!$F:$G,2,FALSE)</f>
        <v>BARRANCABERMEJA</v>
      </c>
      <c r="I352" t="s">
        <v>115</v>
      </c>
      <c r="J352" t="s">
        <v>573</v>
      </c>
      <c r="K352">
        <v>68081032</v>
      </c>
      <c r="L352" t="s">
        <v>217</v>
      </c>
      <c r="M352" t="s">
        <v>115</v>
      </c>
      <c r="N352" t="s">
        <v>117</v>
      </c>
      <c r="O352" t="s">
        <v>117</v>
      </c>
      <c r="P352" t="s">
        <v>115</v>
      </c>
      <c r="Q352" t="s">
        <v>115</v>
      </c>
      <c r="R352" t="str">
        <f t="shared" si="30"/>
        <v/>
      </c>
      <c r="S352" t="str">
        <f t="shared" si="31"/>
        <v xml:space="preserve"> 3G</v>
      </c>
      <c r="T352" t="str">
        <f t="shared" si="32"/>
        <v xml:space="preserve"> 4G</v>
      </c>
      <c r="U352" t="str">
        <f t="shared" si="33"/>
        <v/>
      </c>
      <c r="V352" t="str">
        <f t="shared" si="34"/>
        <v/>
      </c>
      <c r="W352" s="5" t="str">
        <f t="shared" si="35"/>
        <v xml:space="preserve"> 3G 4G</v>
      </c>
    </row>
    <row r="353" spans="1:23" x14ac:dyDescent="0.25">
      <c r="A353">
        <v>2023</v>
      </c>
      <c r="B353">
        <v>3</v>
      </c>
      <c r="C353" t="s">
        <v>113</v>
      </c>
      <c r="D353">
        <v>68</v>
      </c>
      <c r="E353" t="s">
        <v>114</v>
      </c>
      <c r="F353">
        <v>68895</v>
      </c>
      <c r="G353" t="s">
        <v>85</v>
      </c>
      <c r="H353" t="str">
        <f>VLOOKUP($G353,Municipios!$F:$G,2,FALSE)</f>
        <v>ZAPATOCA</v>
      </c>
      <c r="I353" t="s">
        <v>115</v>
      </c>
      <c r="J353" t="s">
        <v>573</v>
      </c>
      <c r="K353">
        <v>68895001</v>
      </c>
      <c r="L353" t="s">
        <v>226</v>
      </c>
      <c r="M353" t="s">
        <v>117</v>
      </c>
      <c r="N353" t="s">
        <v>117</v>
      </c>
      <c r="O353" t="s">
        <v>117</v>
      </c>
      <c r="P353" t="s">
        <v>115</v>
      </c>
      <c r="Q353" t="s">
        <v>115</v>
      </c>
      <c r="R353" t="str">
        <f t="shared" si="30"/>
        <v xml:space="preserve"> 2G</v>
      </c>
      <c r="S353" t="str">
        <f t="shared" si="31"/>
        <v xml:space="preserve"> 3G</v>
      </c>
      <c r="T353" t="str">
        <f t="shared" si="32"/>
        <v xml:space="preserve"> 4G</v>
      </c>
      <c r="U353" t="str">
        <f t="shared" si="33"/>
        <v/>
      </c>
      <c r="V353" t="str">
        <f t="shared" si="34"/>
        <v/>
      </c>
      <c r="W353" s="5" t="str">
        <f t="shared" si="35"/>
        <v xml:space="preserve"> 2G 3G 4G</v>
      </c>
    </row>
    <row r="354" spans="1:23" x14ac:dyDescent="0.25">
      <c r="A354">
        <v>2023</v>
      </c>
      <c r="B354">
        <v>3</v>
      </c>
      <c r="C354" t="s">
        <v>113</v>
      </c>
      <c r="D354">
        <v>68</v>
      </c>
      <c r="E354" t="s">
        <v>114</v>
      </c>
      <c r="F354">
        <v>68780</v>
      </c>
      <c r="G354" t="s">
        <v>236</v>
      </c>
      <c r="H354" t="str">
        <f>VLOOKUP($G354,Municipios!$F:$G,2,FALSE)</f>
        <v>SURATA</v>
      </c>
      <c r="I354" t="s">
        <v>115</v>
      </c>
      <c r="J354" t="s">
        <v>573</v>
      </c>
      <c r="K354">
        <v>68780001</v>
      </c>
      <c r="L354" t="s">
        <v>327</v>
      </c>
      <c r="M354" t="s">
        <v>117</v>
      </c>
      <c r="N354" t="s">
        <v>117</v>
      </c>
      <c r="O354" t="s">
        <v>117</v>
      </c>
      <c r="P354" t="s">
        <v>115</v>
      </c>
      <c r="Q354" t="s">
        <v>115</v>
      </c>
      <c r="R354" t="str">
        <f t="shared" si="30"/>
        <v xml:space="preserve"> 2G</v>
      </c>
      <c r="S354" t="str">
        <f t="shared" si="31"/>
        <v xml:space="preserve"> 3G</v>
      </c>
      <c r="T354" t="str">
        <f t="shared" si="32"/>
        <v xml:space="preserve"> 4G</v>
      </c>
      <c r="U354" t="str">
        <f t="shared" si="33"/>
        <v/>
      </c>
      <c r="V354" t="str">
        <f t="shared" si="34"/>
        <v/>
      </c>
      <c r="W354" s="5" t="str">
        <f t="shared" si="35"/>
        <v xml:space="preserve"> 2G 3G 4G</v>
      </c>
    </row>
    <row r="355" spans="1:23" x14ac:dyDescent="0.25">
      <c r="A355">
        <v>2023</v>
      </c>
      <c r="B355">
        <v>3</v>
      </c>
      <c r="C355" t="s">
        <v>113</v>
      </c>
      <c r="D355">
        <v>68</v>
      </c>
      <c r="E355" t="s">
        <v>114</v>
      </c>
      <c r="F355">
        <v>68250</v>
      </c>
      <c r="G355" t="s">
        <v>163</v>
      </c>
      <c r="H355" t="str">
        <f>VLOOKUP($G355,Municipios!$F:$G,2,FALSE)</f>
        <v>EL PEÑON</v>
      </c>
      <c r="I355" t="s">
        <v>115</v>
      </c>
      <c r="J355" t="s">
        <v>573</v>
      </c>
      <c r="K355">
        <v>68250009</v>
      </c>
      <c r="L355" t="s">
        <v>185</v>
      </c>
      <c r="M355" t="s">
        <v>117</v>
      </c>
      <c r="N355" t="s">
        <v>117</v>
      </c>
      <c r="O355" t="s">
        <v>117</v>
      </c>
      <c r="P355" t="s">
        <v>115</v>
      </c>
      <c r="Q355" t="s">
        <v>115</v>
      </c>
      <c r="R355" t="str">
        <f t="shared" si="30"/>
        <v xml:space="preserve"> 2G</v>
      </c>
      <c r="S355" t="str">
        <f t="shared" si="31"/>
        <v xml:space="preserve"> 3G</v>
      </c>
      <c r="T355" t="str">
        <f t="shared" si="32"/>
        <v xml:space="preserve"> 4G</v>
      </c>
      <c r="U355" t="str">
        <f t="shared" si="33"/>
        <v/>
      </c>
      <c r="V355" t="str">
        <f t="shared" si="34"/>
        <v/>
      </c>
      <c r="W355" s="5" t="str">
        <f t="shared" si="35"/>
        <v xml:space="preserve"> 2G 3G 4G</v>
      </c>
    </row>
    <row r="356" spans="1:23" x14ac:dyDescent="0.25">
      <c r="A356">
        <v>2023</v>
      </c>
      <c r="B356">
        <v>3</v>
      </c>
      <c r="C356" t="s">
        <v>113</v>
      </c>
      <c r="D356">
        <v>68</v>
      </c>
      <c r="E356" t="s">
        <v>114</v>
      </c>
      <c r="F356">
        <v>68276</v>
      </c>
      <c r="G356" t="s">
        <v>31</v>
      </c>
      <c r="H356" t="str">
        <f>VLOOKUP($G356,Municipios!$F:$G,2,FALSE)</f>
        <v>FLORIDABLANCA</v>
      </c>
      <c r="I356" t="s">
        <v>115</v>
      </c>
      <c r="J356" t="s">
        <v>573</v>
      </c>
      <c r="K356">
        <v>68276011</v>
      </c>
      <c r="L356" t="s">
        <v>365</v>
      </c>
      <c r="M356" t="s">
        <v>117</v>
      </c>
      <c r="N356" t="s">
        <v>117</v>
      </c>
      <c r="O356" t="s">
        <v>117</v>
      </c>
      <c r="P356" t="s">
        <v>115</v>
      </c>
      <c r="Q356" t="s">
        <v>115</v>
      </c>
      <c r="R356" t="str">
        <f t="shared" si="30"/>
        <v xml:space="preserve"> 2G</v>
      </c>
      <c r="S356" t="str">
        <f t="shared" si="31"/>
        <v xml:space="preserve"> 3G</v>
      </c>
      <c r="T356" t="str">
        <f t="shared" si="32"/>
        <v xml:space="preserve"> 4G</v>
      </c>
      <c r="U356" t="str">
        <f t="shared" si="33"/>
        <v/>
      </c>
      <c r="V356" t="str">
        <f t="shared" si="34"/>
        <v/>
      </c>
      <c r="W356" s="5" t="str">
        <f t="shared" si="35"/>
        <v xml:space="preserve"> 2G 3G 4G</v>
      </c>
    </row>
    <row r="357" spans="1:23" x14ac:dyDescent="0.25">
      <c r="A357">
        <v>2023</v>
      </c>
      <c r="B357">
        <v>3</v>
      </c>
      <c r="C357" t="s">
        <v>120</v>
      </c>
      <c r="D357">
        <v>68</v>
      </c>
      <c r="E357" t="s">
        <v>114</v>
      </c>
      <c r="F357">
        <v>68397</v>
      </c>
      <c r="G357" t="s">
        <v>45</v>
      </c>
      <c r="H357" t="str">
        <f>VLOOKUP($G357,Municipios!$F:$G,2,FALSE)</f>
        <v>LA PAZ</v>
      </c>
      <c r="I357" t="s">
        <v>117</v>
      </c>
      <c r="J357" t="s">
        <v>572</v>
      </c>
      <c r="K357">
        <v>68397000</v>
      </c>
      <c r="L357" t="s">
        <v>45</v>
      </c>
      <c r="M357" t="s">
        <v>115</v>
      </c>
      <c r="N357" t="s">
        <v>117</v>
      </c>
      <c r="O357" t="s">
        <v>115</v>
      </c>
      <c r="P357" t="s">
        <v>115</v>
      </c>
      <c r="Q357" t="s">
        <v>115</v>
      </c>
      <c r="R357" t="str">
        <f t="shared" si="30"/>
        <v/>
      </c>
      <c r="S357" t="str">
        <f t="shared" si="31"/>
        <v xml:space="preserve"> 3G</v>
      </c>
      <c r="T357" t="str">
        <f t="shared" si="32"/>
        <v/>
      </c>
      <c r="U357" t="str">
        <f t="shared" si="33"/>
        <v/>
      </c>
      <c r="V357" t="str">
        <f t="shared" si="34"/>
        <v/>
      </c>
      <c r="W357" s="5" t="str">
        <f t="shared" si="35"/>
        <v xml:space="preserve"> 3G</v>
      </c>
    </row>
    <row r="358" spans="1:23" x14ac:dyDescent="0.25">
      <c r="A358">
        <v>2023</v>
      </c>
      <c r="B358">
        <v>3</v>
      </c>
      <c r="C358" t="s">
        <v>129</v>
      </c>
      <c r="D358">
        <v>68</v>
      </c>
      <c r="E358" t="s">
        <v>114</v>
      </c>
      <c r="F358">
        <v>68464</v>
      </c>
      <c r="G358" t="s">
        <v>52</v>
      </c>
      <c r="H358" t="str">
        <f>VLOOKUP($G358,Municipios!$F:$G,2,FALSE)</f>
        <v>MOGOTES</v>
      </c>
      <c r="I358" t="s">
        <v>117</v>
      </c>
      <c r="J358" t="s">
        <v>572</v>
      </c>
      <c r="K358">
        <v>68464000</v>
      </c>
      <c r="L358" t="s">
        <v>52</v>
      </c>
      <c r="M358" t="s">
        <v>117</v>
      </c>
      <c r="N358" t="s">
        <v>117</v>
      </c>
      <c r="O358" t="s">
        <v>117</v>
      </c>
      <c r="P358" t="s">
        <v>115</v>
      </c>
      <c r="Q358" t="s">
        <v>115</v>
      </c>
      <c r="R358" t="str">
        <f t="shared" si="30"/>
        <v xml:space="preserve"> 2G</v>
      </c>
      <c r="S358" t="str">
        <f t="shared" si="31"/>
        <v xml:space="preserve"> 3G</v>
      </c>
      <c r="T358" t="str">
        <f t="shared" si="32"/>
        <v xml:space="preserve"> 4G</v>
      </c>
      <c r="U358" t="str">
        <f t="shared" si="33"/>
        <v/>
      </c>
      <c r="V358" t="str">
        <f t="shared" si="34"/>
        <v/>
      </c>
      <c r="W358" s="5" t="str">
        <f t="shared" si="35"/>
        <v xml:space="preserve"> 2G 3G 4G</v>
      </c>
    </row>
    <row r="359" spans="1:23" x14ac:dyDescent="0.25">
      <c r="A359">
        <v>2023</v>
      </c>
      <c r="B359">
        <v>3</v>
      </c>
      <c r="C359" t="s">
        <v>113</v>
      </c>
      <c r="D359">
        <v>68</v>
      </c>
      <c r="E359" t="s">
        <v>114</v>
      </c>
      <c r="F359">
        <v>68121</v>
      </c>
      <c r="G359" t="s">
        <v>10</v>
      </c>
      <c r="H359" t="str">
        <f>VLOOKUP($G359,Municipios!$F:$G,2,FALSE)</f>
        <v>CABRERA</v>
      </c>
      <c r="I359" t="s">
        <v>117</v>
      </c>
      <c r="J359" t="s">
        <v>572</v>
      </c>
      <c r="K359">
        <v>68121000</v>
      </c>
      <c r="L359" t="s">
        <v>10</v>
      </c>
      <c r="M359" t="s">
        <v>117</v>
      </c>
      <c r="N359" t="s">
        <v>117</v>
      </c>
      <c r="O359" t="s">
        <v>117</v>
      </c>
      <c r="P359" t="s">
        <v>115</v>
      </c>
      <c r="Q359" t="s">
        <v>115</v>
      </c>
      <c r="R359" t="str">
        <f t="shared" si="30"/>
        <v xml:space="preserve"> 2G</v>
      </c>
      <c r="S359" t="str">
        <f t="shared" si="31"/>
        <v xml:space="preserve"> 3G</v>
      </c>
      <c r="T359" t="str">
        <f t="shared" si="32"/>
        <v xml:space="preserve"> 4G</v>
      </c>
      <c r="U359" t="str">
        <f t="shared" si="33"/>
        <v/>
      </c>
      <c r="V359" t="str">
        <f t="shared" si="34"/>
        <v/>
      </c>
      <c r="W359" s="5" t="str">
        <f t="shared" si="35"/>
        <v xml:space="preserve"> 2G 3G 4G</v>
      </c>
    </row>
    <row r="360" spans="1:23" x14ac:dyDescent="0.25">
      <c r="A360">
        <v>2023</v>
      </c>
      <c r="B360">
        <v>3</v>
      </c>
      <c r="C360" t="s">
        <v>113</v>
      </c>
      <c r="D360">
        <v>68</v>
      </c>
      <c r="E360" t="s">
        <v>114</v>
      </c>
      <c r="F360">
        <v>68307</v>
      </c>
      <c r="G360" t="s">
        <v>122</v>
      </c>
      <c r="H360" t="str">
        <f>VLOOKUP($G360,Municipios!$F:$G,2,FALSE)</f>
        <v>GIRON</v>
      </c>
      <c r="I360" t="s">
        <v>115</v>
      </c>
      <c r="J360" t="s">
        <v>573</v>
      </c>
      <c r="K360">
        <v>68307007</v>
      </c>
      <c r="L360" t="s">
        <v>123</v>
      </c>
      <c r="M360" t="s">
        <v>117</v>
      </c>
      <c r="N360" t="s">
        <v>117</v>
      </c>
      <c r="O360" t="s">
        <v>117</v>
      </c>
      <c r="P360" t="s">
        <v>115</v>
      </c>
      <c r="Q360" t="s">
        <v>115</v>
      </c>
      <c r="R360" t="str">
        <f t="shared" si="30"/>
        <v xml:space="preserve"> 2G</v>
      </c>
      <c r="S360" t="str">
        <f t="shared" si="31"/>
        <v xml:space="preserve"> 3G</v>
      </c>
      <c r="T360" t="str">
        <f t="shared" si="32"/>
        <v xml:space="preserve"> 4G</v>
      </c>
      <c r="U360" t="str">
        <f t="shared" si="33"/>
        <v/>
      </c>
      <c r="V360" t="str">
        <f t="shared" si="34"/>
        <v/>
      </c>
      <c r="W360" s="5" t="str">
        <f t="shared" si="35"/>
        <v xml:space="preserve"> 2G 3G 4G</v>
      </c>
    </row>
    <row r="361" spans="1:23" x14ac:dyDescent="0.25">
      <c r="A361">
        <v>2023</v>
      </c>
      <c r="B361">
        <v>3</v>
      </c>
      <c r="C361" t="s">
        <v>113</v>
      </c>
      <c r="D361">
        <v>68</v>
      </c>
      <c r="E361" t="s">
        <v>114</v>
      </c>
      <c r="F361">
        <v>68686</v>
      </c>
      <c r="G361" t="s">
        <v>73</v>
      </c>
      <c r="H361" t="str">
        <f>VLOOKUP($G361,Municipios!$F:$G,2,FALSE)</f>
        <v>SAN MIGUEL</v>
      </c>
      <c r="I361" t="s">
        <v>117</v>
      </c>
      <c r="J361" t="s">
        <v>572</v>
      </c>
      <c r="K361">
        <v>68686000</v>
      </c>
      <c r="L361" t="s">
        <v>73</v>
      </c>
      <c r="M361" t="s">
        <v>117</v>
      </c>
      <c r="N361" t="s">
        <v>117</v>
      </c>
      <c r="O361" t="s">
        <v>117</v>
      </c>
      <c r="P361" t="s">
        <v>115</v>
      </c>
      <c r="Q361" t="s">
        <v>115</v>
      </c>
      <c r="R361" t="str">
        <f t="shared" si="30"/>
        <v xml:space="preserve"> 2G</v>
      </c>
      <c r="S361" t="str">
        <f t="shared" si="31"/>
        <v xml:space="preserve"> 3G</v>
      </c>
      <c r="T361" t="str">
        <f t="shared" si="32"/>
        <v xml:space="preserve"> 4G</v>
      </c>
      <c r="U361" t="str">
        <f t="shared" si="33"/>
        <v/>
      </c>
      <c r="V361" t="str">
        <f t="shared" si="34"/>
        <v/>
      </c>
      <c r="W361" s="5" t="str">
        <f t="shared" si="35"/>
        <v xml:space="preserve"> 2G 3G 4G</v>
      </c>
    </row>
    <row r="362" spans="1:23" x14ac:dyDescent="0.25">
      <c r="A362">
        <v>2023</v>
      </c>
      <c r="B362">
        <v>3</v>
      </c>
      <c r="C362" t="s">
        <v>113</v>
      </c>
      <c r="D362">
        <v>68</v>
      </c>
      <c r="E362" t="s">
        <v>114</v>
      </c>
      <c r="F362">
        <v>68745</v>
      </c>
      <c r="G362" t="s">
        <v>95</v>
      </c>
      <c r="H362" t="str">
        <f>VLOOKUP($G362,Municipios!$F:$G,2,FALSE)</f>
        <v>SIMACOTA</v>
      </c>
      <c r="I362" t="s">
        <v>115</v>
      </c>
      <c r="J362" t="s">
        <v>573</v>
      </c>
      <c r="K362">
        <v>68745012</v>
      </c>
      <c r="L362" t="s">
        <v>366</v>
      </c>
      <c r="M362" t="s">
        <v>117</v>
      </c>
      <c r="N362" t="s">
        <v>117</v>
      </c>
      <c r="O362" t="s">
        <v>117</v>
      </c>
      <c r="P362" t="s">
        <v>115</v>
      </c>
      <c r="Q362" t="s">
        <v>115</v>
      </c>
      <c r="R362" t="str">
        <f t="shared" si="30"/>
        <v xml:space="preserve"> 2G</v>
      </c>
      <c r="S362" t="str">
        <f t="shared" si="31"/>
        <v xml:space="preserve"> 3G</v>
      </c>
      <c r="T362" t="str">
        <f t="shared" si="32"/>
        <v xml:space="preserve"> 4G</v>
      </c>
      <c r="U362" t="str">
        <f t="shared" si="33"/>
        <v/>
      </c>
      <c r="V362" t="str">
        <f t="shared" si="34"/>
        <v/>
      </c>
      <c r="W362" s="5" t="str">
        <f t="shared" si="35"/>
        <v xml:space="preserve"> 2G 3G 4G</v>
      </c>
    </row>
    <row r="363" spans="1:23" x14ac:dyDescent="0.25">
      <c r="A363">
        <v>2023</v>
      </c>
      <c r="B363">
        <v>3</v>
      </c>
      <c r="C363" t="s">
        <v>113</v>
      </c>
      <c r="D363">
        <v>68</v>
      </c>
      <c r="E363" t="s">
        <v>114</v>
      </c>
      <c r="F363">
        <v>68655</v>
      </c>
      <c r="G363" t="s">
        <v>65</v>
      </c>
      <c r="H363" t="str">
        <f>VLOOKUP($G363,Municipios!$F:$G,2,FALSE)</f>
        <v>SABANA DE TORRES</v>
      </c>
      <c r="I363" t="s">
        <v>115</v>
      </c>
      <c r="J363" t="s">
        <v>573</v>
      </c>
      <c r="K363">
        <v>68655001</v>
      </c>
      <c r="L363" t="s">
        <v>264</v>
      </c>
      <c r="M363" t="s">
        <v>117</v>
      </c>
      <c r="N363" t="s">
        <v>117</v>
      </c>
      <c r="O363" t="s">
        <v>117</v>
      </c>
      <c r="P363" t="s">
        <v>115</v>
      </c>
      <c r="Q363" t="s">
        <v>115</v>
      </c>
      <c r="R363" t="str">
        <f t="shared" si="30"/>
        <v xml:space="preserve"> 2G</v>
      </c>
      <c r="S363" t="str">
        <f t="shared" si="31"/>
        <v xml:space="preserve"> 3G</v>
      </c>
      <c r="T363" t="str">
        <f t="shared" si="32"/>
        <v xml:space="preserve"> 4G</v>
      </c>
      <c r="U363" t="str">
        <f t="shared" si="33"/>
        <v/>
      </c>
      <c r="V363" t="str">
        <f t="shared" si="34"/>
        <v/>
      </c>
      <c r="W363" s="5" t="str">
        <f t="shared" si="35"/>
        <v xml:space="preserve"> 2G 3G 4G</v>
      </c>
    </row>
    <row r="364" spans="1:23" x14ac:dyDescent="0.25">
      <c r="A364">
        <v>2023</v>
      </c>
      <c r="B364">
        <v>3</v>
      </c>
      <c r="C364" t="s">
        <v>113</v>
      </c>
      <c r="D364">
        <v>68</v>
      </c>
      <c r="E364" t="s">
        <v>114</v>
      </c>
      <c r="F364">
        <v>68720</v>
      </c>
      <c r="G364" t="s">
        <v>127</v>
      </c>
      <c r="H364" t="str">
        <f>VLOOKUP($G364,Municipios!$F:$G,2,FALSE)</f>
        <v>SANTA HELENA DEL OPON</v>
      </c>
      <c r="I364" t="s">
        <v>115</v>
      </c>
      <c r="J364" t="s">
        <v>573</v>
      </c>
      <c r="K364">
        <v>68720002</v>
      </c>
      <c r="L364" t="s">
        <v>140</v>
      </c>
      <c r="M364" t="s">
        <v>117</v>
      </c>
      <c r="N364" t="s">
        <v>117</v>
      </c>
      <c r="O364" t="s">
        <v>117</v>
      </c>
      <c r="P364" t="s">
        <v>115</v>
      </c>
      <c r="Q364" t="s">
        <v>115</v>
      </c>
      <c r="R364" t="str">
        <f t="shared" si="30"/>
        <v xml:space="preserve"> 2G</v>
      </c>
      <c r="S364" t="str">
        <f t="shared" si="31"/>
        <v xml:space="preserve"> 3G</v>
      </c>
      <c r="T364" t="str">
        <f t="shared" si="32"/>
        <v xml:space="preserve"> 4G</v>
      </c>
      <c r="U364" t="str">
        <f t="shared" si="33"/>
        <v/>
      </c>
      <c r="V364" t="str">
        <f t="shared" si="34"/>
        <v/>
      </c>
      <c r="W364" s="5" t="str">
        <f t="shared" si="35"/>
        <v xml:space="preserve"> 2G 3G 4G</v>
      </c>
    </row>
    <row r="365" spans="1:23" x14ac:dyDescent="0.25">
      <c r="A365">
        <v>2023</v>
      </c>
      <c r="B365">
        <v>3</v>
      </c>
      <c r="C365" t="s">
        <v>125</v>
      </c>
      <c r="D365">
        <v>68</v>
      </c>
      <c r="E365" t="s">
        <v>114</v>
      </c>
      <c r="F365">
        <v>68081</v>
      </c>
      <c r="G365" t="s">
        <v>86</v>
      </c>
      <c r="H365" t="str">
        <f>VLOOKUP($G365,Municipios!$F:$G,2,FALSE)</f>
        <v>BARRANCABERMEJA</v>
      </c>
      <c r="I365" t="s">
        <v>115</v>
      </c>
      <c r="J365" t="s">
        <v>573</v>
      </c>
      <c r="K365">
        <v>68081036</v>
      </c>
      <c r="L365" t="s">
        <v>202</v>
      </c>
      <c r="M365" t="s">
        <v>115</v>
      </c>
      <c r="N365" t="s">
        <v>117</v>
      </c>
      <c r="O365" t="s">
        <v>117</v>
      </c>
      <c r="P365" t="s">
        <v>115</v>
      </c>
      <c r="Q365" t="s">
        <v>115</v>
      </c>
      <c r="R365" t="str">
        <f t="shared" si="30"/>
        <v/>
      </c>
      <c r="S365" t="str">
        <f t="shared" si="31"/>
        <v xml:space="preserve"> 3G</v>
      </c>
      <c r="T365" t="str">
        <f t="shared" si="32"/>
        <v xml:space="preserve"> 4G</v>
      </c>
      <c r="U365" t="str">
        <f t="shared" si="33"/>
        <v/>
      </c>
      <c r="V365" t="str">
        <f t="shared" si="34"/>
        <v/>
      </c>
      <c r="W365" s="5" t="str">
        <f t="shared" si="35"/>
        <v xml:space="preserve"> 3G 4G</v>
      </c>
    </row>
    <row r="366" spans="1:23" x14ac:dyDescent="0.25">
      <c r="A366">
        <v>2023</v>
      </c>
      <c r="B366">
        <v>3</v>
      </c>
      <c r="C366" t="s">
        <v>129</v>
      </c>
      <c r="D366">
        <v>68</v>
      </c>
      <c r="E366" t="s">
        <v>114</v>
      </c>
      <c r="F366">
        <v>68276</v>
      </c>
      <c r="G366" t="s">
        <v>31</v>
      </c>
      <c r="H366" t="str">
        <f>VLOOKUP($G366,Municipios!$F:$G,2,FALSE)</f>
        <v>FLORIDABLANCA</v>
      </c>
      <c r="I366" t="s">
        <v>117</v>
      </c>
      <c r="J366" t="s">
        <v>572</v>
      </c>
      <c r="K366">
        <v>68276000</v>
      </c>
      <c r="L366" t="s">
        <v>31</v>
      </c>
      <c r="M366" t="s">
        <v>115</v>
      </c>
      <c r="N366" t="s">
        <v>117</v>
      </c>
      <c r="O366" t="s">
        <v>117</v>
      </c>
      <c r="P366" t="s">
        <v>115</v>
      </c>
      <c r="Q366" t="s">
        <v>115</v>
      </c>
      <c r="R366" t="str">
        <f t="shared" si="30"/>
        <v/>
      </c>
      <c r="S366" t="str">
        <f t="shared" si="31"/>
        <v xml:space="preserve"> 3G</v>
      </c>
      <c r="T366" t="str">
        <f t="shared" si="32"/>
        <v xml:space="preserve"> 4G</v>
      </c>
      <c r="U366" t="str">
        <f t="shared" si="33"/>
        <v/>
      </c>
      <c r="V366" t="str">
        <f t="shared" si="34"/>
        <v/>
      </c>
      <c r="W366" s="5" t="str">
        <f t="shared" si="35"/>
        <v xml:space="preserve"> 3G 4G</v>
      </c>
    </row>
    <row r="367" spans="1:23" x14ac:dyDescent="0.25">
      <c r="A367">
        <v>2023</v>
      </c>
      <c r="B367">
        <v>3</v>
      </c>
      <c r="C367" t="s">
        <v>120</v>
      </c>
      <c r="D367">
        <v>68</v>
      </c>
      <c r="E367" t="s">
        <v>114</v>
      </c>
      <c r="F367">
        <v>68498</v>
      </c>
      <c r="G367" t="s">
        <v>54</v>
      </c>
      <c r="H367" t="str">
        <f>VLOOKUP($G367,Municipios!$F:$G,2,FALSE)</f>
        <v>OCAMONTE</v>
      </c>
      <c r="I367" t="s">
        <v>117</v>
      </c>
      <c r="J367" t="s">
        <v>572</v>
      </c>
      <c r="K367">
        <v>68498000</v>
      </c>
      <c r="L367" t="s">
        <v>54</v>
      </c>
      <c r="M367" t="s">
        <v>115</v>
      </c>
      <c r="N367" t="s">
        <v>117</v>
      </c>
      <c r="O367" t="s">
        <v>115</v>
      </c>
      <c r="P367" t="s">
        <v>115</v>
      </c>
      <c r="Q367" t="s">
        <v>115</v>
      </c>
      <c r="R367" t="str">
        <f t="shared" si="30"/>
        <v/>
      </c>
      <c r="S367" t="str">
        <f t="shared" si="31"/>
        <v xml:space="preserve"> 3G</v>
      </c>
      <c r="T367" t="str">
        <f t="shared" si="32"/>
        <v/>
      </c>
      <c r="U367" t="str">
        <f t="shared" si="33"/>
        <v/>
      </c>
      <c r="V367" t="str">
        <f t="shared" si="34"/>
        <v/>
      </c>
      <c r="W367" s="5" t="str">
        <f t="shared" si="35"/>
        <v xml:space="preserve"> 3G</v>
      </c>
    </row>
    <row r="368" spans="1:23" x14ac:dyDescent="0.25">
      <c r="A368">
        <v>2023</v>
      </c>
      <c r="B368">
        <v>3</v>
      </c>
      <c r="C368" t="s">
        <v>125</v>
      </c>
      <c r="D368">
        <v>68</v>
      </c>
      <c r="E368" t="s">
        <v>114</v>
      </c>
      <c r="F368">
        <v>68524</v>
      </c>
      <c r="G368" t="s">
        <v>58</v>
      </c>
      <c r="H368" t="str">
        <f>VLOOKUP($G368,Municipios!$F:$G,2,FALSE)</f>
        <v>PALMAS DEL SOCORRO</v>
      </c>
      <c r="I368" t="s">
        <v>117</v>
      </c>
      <c r="J368" t="s">
        <v>572</v>
      </c>
      <c r="K368">
        <v>68524000</v>
      </c>
      <c r="L368" t="s">
        <v>58</v>
      </c>
      <c r="M368" t="s">
        <v>117</v>
      </c>
      <c r="N368" t="s">
        <v>115</v>
      </c>
      <c r="O368" t="s">
        <v>117</v>
      </c>
      <c r="P368" t="s">
        <v>115</v>
      </c>
      <c r="Q368" t="s">
        <v>115</v>
      </c>
      <c r="R368" t="str">
        <f t="shared" si="30"/>
        <v xml:space="preserve"> 2G</v>
      </c>
      <c r="S368" t="str">
        <f t="shared" si="31"/>
        <v/>
      </c>
      <c r="T368" t="str">
        <f t="shared" si="32"/>
        <v xml:space="preserve"> 4G</v>
      </c>
      <c r="U368" t="str">
        <f t="shared" si="33"/>
        <v/>
      </c>
      <c r="V368" t="str">
        <f t="shared" si="34"/>
        <v/>
      </c>
      <c r="W368" s="5" t="str">
        <f t="shared" si="35"/>
        <v xml:space="preserve"> 2G 4G</v>
      </c>
    </row>
    <row r="369" spans="1:23" x14ac:dyDescent="0.25">
      <c r="A369">
        <v>2023</v>
      </c>
      <c r="B369">
        <v>3</v>
      </c>
      <c r="C369" t="s">
        <v>129</v>
      </c>
      <c r="D369">
        <v>68</v>
      </c>
      <c r="E369" t="s">
        <v>114</v>
      </c>
      <c r="F369">
        <v>68092</v>
      </c>
      <c r="G369" t="s">
        <v>7</v>
      </c>
      <c r="H369" t="str">
        <f>VLOOKUP($G369,Municipios!$F:$G,2,FALSE)</f>
        <v>BETULIA</v>
      </c>
      <c r="I369" t="s">
        <v>115</v>
      </c>
      <c r="J369" t="s">
        <v>573</v>
      </c>
      <c r="K369">
        <v>68092010</v>
      </c>
      <c r="L369" t="s">
        <v>142</v>
      </c>
      <c r="M369" t="s">
        <v>115</v>
      </c>
      <c r="N369" t="s">
        <v>117</v>
      </c>
      <c r="O369" t="s">
        <v>117</v>
      </c>
      <c r="P369" t="s">
        <v>115</v>
      </c>
      <c r="Q369" t="s">
        <v>115</v>
      </c>
      <c r="R369" t="str">
        <f t="shared" si="30"/>
        <v/>
      </c>
      <c r="S369" t="str">
        <f t="shared" si="31"/>
        <v xml:space="preserve"> 3G</v>
      </c>
      <c r="T369" t="str">
        <f t="shared" si="32"/>
        <v xml:space="preserve"> 4G</v>
      </c>
      <c r="U369" t="str">
        <f t="shared" si="33"/>
        <v/>
      </c>
      <c r="V369" t="str">
        <f t="shared" si="34"/>
        <v/>
      </c>
      <c r="W369" s="5" t="str">
        <f t="shared" si="35"/>
        <v xml:space="preserve"> 3G 4G</v>
      </c>
    </row>
    <row r="370" spans="1:23" x14ac:dyDescent="0.25">
      <c r="A370">
        <v>2023</v>
      </c>
      <c r="B370">
        <v>3</v>
      </c>
      <c r="C370" t="s">
        <v>125</v>
      </c>
      <c r="D370">
        <v>68</v>
      </c>
      <c r="E370" t="s">
        <v>114</v>
      </c>
      <c r="F370">
        <v>68385</v>
      </c>
      <c r="G370" t="s">
        <v>138</v>
      </c>
      <c r="H370" t="str">
        <f>VLOOKUP($G370,Municipios!$F:$G,2,FALSE)</f>
        <v>LANDAZURI</v>
      </c>
      <c r="I370" t="s">
        <v>117</v>
      </c>
      <c r="J370" t="s">
        <v>572</v>
      </c>
      <c r="K370">
        <v>68385000</v>
      </c>
      <c r="L370" t="s">
        <v>138</v>
      </c>
      <c r="M370" t="s">
        <v>117</v>
      </c>
      <c r="N370" t="s">
        <v>117</v>
      </c>
      <c r="O370" t="s">
        <v>115</v>
      </c>
      <c r="P370" t="s">
        <v>115</v>
      </c>
      <c r="Q370" t="s">
        <v>115</v>
      </c>
      <c r="R370" t="str">
        <f t="shared" si="30"/>
        <v xml:space="preserve"> 2G</v>
      </c>
      <c r="S370" t="str">
        <f t="shared" si="31"/>
        <v xml:space="preserve"> 3G</v>
      </c>
      <c r="T370" t="str">
        <f t="shared" si="32"/>
        <v/>
      </c>
      <c r="U370" t="str">
        <f t="shared" si="33"/>
        <v/>
      </c>
      <c r="V370" t="str">
        <f t="shared" si="34"/>
        <v/>
      </c>
      <c r="W370" s="5" t="str">
        <f t="shared" si="35"/>
        <v xml:space="preserve"> 2G 3G</v>
      </c>
    </row>
    <row r="371" spans="1:23" x14ac:dyDescent="0.25">
      <c r="A371">
        <v>2023</v>
      </c>
      <c r="B371">
        <v>3</v>
      </c>
      <c r="C371" t="s">
        <v>125</v>
      </c>
      <c r="D371">
        <v>68</v>
      </c>
      <c r="E371" t="s">
        <v>114</v>
      </c>
      <c r="F371">
        <v>68081</v>
      </c>
      <c r="G371" t="s">
        <v>86</v>
      </c>
      <c r="H371" t="str">
        <f>VLOOKUP($G371,Municipios!$F:$G,2,FALSE)</f>
        <v>BARRANCABERMEJA</v>
      </c>
      <c r="I371" t="s">
        <v>115</v>
      </c>
      <c r="J371" t="s">
        <v>573</v>
      </c>
      <c r="K371">
        <v>68081009</v>
      </c>
      <c r="L371" t="s">
        <v>210</v>
      </c>
      <c r="M371" t="s">
        <v>117</v>
      </c>
      <c r="N371" t="s">
        <v>117</v>
      </c>
      <c r="O371" t="s">
        <v>117</v>
      </c>
      <c r="P371" t="s">
        <v>115</v>
      </c>
      <c r="Q371" t="s">
        <v>115</v>
      </c>
      <c r="R371" t="str">
        <f t="shared" si="30"/>
        <v xml:space="preserve"> 2G</v>
      </c>
      <c r="S371" t="str">
        <f t="shared" si="31"/>
        <v xml:space="preserve"> 3G</v>
      </c>
      <c r="T371" t="str">
        <f t="shared" si="32"/>
        <v xml:space="preserve"> 4G</v>
      </c>
      <c r="U371" t="str">
        <f t="shared" si="33"/>
        <v/>
      </c>
      <c r="V371" t="str">
        <f t="shared" si="34"/>
        <v/>
      </c>
      <c r="W371" s="5" t="str">
        <f t="shared" si="35"/>
        <v xml:space="preserve"> 2G 3G 4G</v>
      </c>
    </row>
    <row r="372" spans="1:23" x14ac:dyDescent="0.25">
      <c r="A372">
        <v>2023</v>
      </c>
      <c r="B372">
        <v>3</v>
      </c>
      <c r="C372" t="s">
        <v>113</v>
      </c>
      <c r="D372">
        <v>68</v>
      </c>
      <c r="E372" t="s">
        <v>114</v>
      </c>
      <c r="F372">
        <v>68615</v>
      </c>
      <c r="G372" t="s">
        <v>64</v>
      </c>
      <c r="H372" t="str">
        <f>VLOOKUP($G372,Municipios!$F:$G,2,FALSE)</f>
        <v>RIONEGRO</v>
      </c>
      <c r="I372" t="s">
        <v>115</v>
      </c>
      <c r="J372" t="s">
        <v>573</v>
      </c>
      <c r="K372">
        <v>68615002</v>
      </c>
      <c r="L372" t="s">
        <v>267</v>
      </c>
      <c r="M372" t="s">
        <v>115</v>
      </c>
      <c r="N372" t="s">
        <v>115</v>
      </c>
      <c r="O372" t="s">
        <v>117</v>
      </c>
      <c r="P372" t="s">
        <v>115</v>
      </c>
      <c r="Q372" t="s">
        <v>115</v>
      </c>
      <c r="R372" t="str">
        <f t="shared" si="30"/>
        <v/>
      </c>
      <c r="S372" t="str">
        <f t="shared" si="31"/>
        <v/>
      </c>
      <c r="T372" t="str">
        <f t="shared" si="32"/>
        <v xml:space="preserve"> 4G</v>
      </c>
      <c r="U372" t="str">
        <f t="shared" si="33"/>
        <v/>
      </c>
      <c r="V372" t="str">
        <f t="shared" si="34"/>
        <v/>
      </c>
      <c r="W372" s="5" t="str">
        <f t="shared" si="35"/>
        <v xml:space="preserve"> 4G</v>
      </c>
    </row>
    <row r="373" spans="1:23" x14ac:dyDescent="0.25">
      <c r="A373">
        <v>2023</v>
      </c>
      <c r="B373">
        <v>3</v>
      </c>
      <c r="C373" t="s">
        <v>113</v>
      </c>
      <c r="D373">
        <v>68</v>
      </c>
      <c r="E373" t="s">
        <v>114</v>
      </c>
      <c r="F373">
        <v>68575</v>
      </c>
      <c r="G373" t="s">
        <v>92</v>
      </c>
      <c r="H373" t="str">
        <f>VLOOKUP($G373,Municipios!$F:$G,2,FALSE)</f>
        <v>PUERTO WILCHES</v>
      </c>
      <c r="I373" t="s">
        <v>115</v>
      </c>
      <c r="J373" t="s">
        <v>573</v>
      </c>
      <c r="K373">
        <v>68575019</v>
      </c>
      <c r="L373" t="s">
        <v>330</v>
      </c>
      <c r="M373" t="s">
        <v>117</v>
      </c>
      <c r="N373" t="s">
        <v>117</v>
      </c>
      <c r="O373" t="s">
        <v>115</v>
      </c>
      <c r="P373" t="s">
        <v>115</v>
      </c>
      <c r="Q373" t="s">
        <v>115</v>
      </c>
      <c r="R373" t="str">
        <f t="shared" si="30"/>
        <v xml:space="preserve"> 2G</v>
      </c>
      <c r="S373" t="str">
        <f t="shared" si="31"/>
        <v xml:space="preserve"> 3G</v>
      </c>
      <c r="T373" t="str">
        <f t="shared" si="32"/>
        <v/>
      </c>
      <c r="U373" t="str">
        <f t="shared" si="33"/>
        <v/>
      </c>
      <c r="V373" t="str">
        <f t="shared" si="34"/>
        <v/>
      </c>
      <c r="W373" s="5" t="str">
        <f t="shared" si="35"/>
        <v xml:space="preserve"> 2G 3G</v>
      </c>
    </row>
    <row r="374" spans="1:23" x14ac:dyDescent="0.25">
      <c r="A374">
        <v>2023</v>
      </c>
      <c r="B374">
        <v>3</v>
      </c>
      <c r="C374" t="s">
        <v>113</v>
      </c>
      <c r="D374">
        <v>68</v>
      </c>
      <c r="E374" t="s">
        <v>114</v>
      </c>
      <c r="F374">
        <v>68720</v>
      </c>
      <c r="G374" t="s">
        <v>127</v>
      </c>
      <c r="H374" t="str">
        <f>VLOOKUP($G374,Municipios!$F:$G,2,FALSE)</f>
        <v>SANTA HELENA DEL OPON</v>
      </c>
      <c r="I374" t="s">
        <v>115</v>
      </c>
      <c r="J374" t="s">
        <v>573</v>
      </c>
      <c r="K374">
        <v>68720001</v>
      </c>
      <c r="L374" t="s">
        <v>370</v>
      </c>
      <c r="M374" t="s">
        <v>117</v>
      </c>
      <c r="N374" t="s">
        <v>117</v>
      </c>
      <c r="O374" t="s">
        <v>117</v>
      </c>
      <c r="P374" t="s">
        <v>115</v>
      </c>
      <c r="Q374" t="s">
        <v>115</v>
      </c>
      <c r="R374" t="str">
        <f t="shared" si="30"/>
        <v xml:space="preserve"> 2G</v>
      </c>
      <c r="S374" t="str">
        <f t="shared" si="31"/>
        <v xml:space="preserve"> 3G</v>
      </c>
      <c r="T374" t="str">
        <f t="shared" si="32"/>
        <v xml:space="preserve"> 4G</v>
      </c>
      <c r="U374" t="str">
        <f t="shared" si="33"/>
        <v/>
      </c>
      <c r="V374" t="str">
        <f t="shared" si="34"/>
        <v/>
      </c>
      <c r="W374" s="5" t="str">
        <f t="shared" si="35"/>
        <v xml:space="preserve"> 2G 3G 4G</v>
      </c>
    </row>
    <row r="375" spans="1:23" x14ac:dyDescent="0.25">
      <c r="A375">
        <v>2023</v>
      </c>
      <c r="B375">
        <v>3</v>
      </c>
      <c r="C375" t="s">
        <v>113</v>
      </c>
      <c r="D375">
        <v>68</v>
      </c>
      <c r="E375" t="s">
        <v>114</v>
      </c>
      <c r="F375">
        <v>68235</v>
      </c>
      <c r="G375" t="s">
        <v>171</v>
      </c>
      <c r="H375" t="str">
        <f>VLOOKUP($G375,Municipios!$F:$G,2,FALSE)</f>
        <v>EL CARMEN DE CHUCURI</v>
      </c>
      <c r="I375" t="s">
        <v>115</v>
      </c>
      <c r="J375" t="s">
        <v>573</v>
      </c>
      <c r="K375">
        <v>68235017</v>
      </c>
      <c r="L375" t="s">
        <v>324</v>
      </c>
      <c r="M375" t="s">
        <v>117</v>
      </c>
      <c r="N375" t="s">
        <v>117</v>
      </c>
      <c r="O375" t="s">
        <v>115</v>
      </c>
      <c r="P375" t="s">
        <v>115</v>
      </c>
      <c r="Q375" t="s">
        <v>115</v>
      </c>
      <c r="R375" t="str">
        <f t="shared" si="30"/>
        <v xml:space="preserve"> 2G</v>
      </c>
      <c r="S375" t="str">
        <f t="shared" si="31"/>
        <v xml:space="preserve"> 3G</v>
      </c>
      <c r="T375" t="str">
        <f t="shared" si="32"/>
        <v/>
      </c>
      <c r="U375" t="str">
        <f t="shared" si="33"/>
        <v/>
      </c>
      <c r="V375" t="str">
        <f t="shared" si="34"/>
        <v/>
      </c>
      <c r="W375" s="5" t="str">
        <f t="shared" si="35"/>
        <v xml:space="preserve"> 2G 3G</v>
      </c>
    </row>
    <row r="376" spans="1:23" x14ac:dyDescent="0.25">
      <c r="A376">
        <v>2023</v>
      </c>
      <c r="B376">
        <v>3</v>
      </c>
      <c r="C376" t="s">
        <v>129</v>
      </c>
      <c r="D376">
        <v>68</v>
      </c>
      <c r="E376" t="s">
        <v>114</v>
      </c>
      <c r="F376">
        <v>68298</v>
      </c>
      <c r="G376" t="s">
        <v>33</v>
      </c>
      <c r="H376" t="str">
        <f>VLOOKUP($G376,Municipios!$F:$G,2,FALSE)</f>
        <v>GAMBITA</v>
      </c>
      <c r="I376" t="s">
        <v>117</v>
      </c>
      <c r="J376" t="s">
        <v>572</v>
      </c>
      <c r="K376">
        <v>68298000</v>
      </c>
      <c r="L376" t="s">
        <v>174</v>
      </c>
      <c r="M376" t="s">
        <v>117</v>
      </c>
      <c r="N376" t="s">
        <v>117</v>
      </c>
      <c r="O376" t="s">
        <v>115</v>
      </c>
      <c r="P376" t="s">
        <v>115</v>
      </c>
      <c r="Q376" t="s">
        <v>115</v>
      </c>
      <c r="R376" t="str">
        <f t="shared" si="30"/>
        <v xml:space="preserve"> 2G</v>
      </c>
      <c r="S376" t="str">
        <f t="shared" si="31"/>
        <v xml:space="preserve"> 3G</v>
      </c>
      <c r="T376" t="str">
        <f t="shared" si="32"/>
        <v/>
      </c>
      <c r="U376" t="str">
        <f t="shared" si="33"/>
        <v/>
      </c>
      <c r="V376" t="str">
        <f t="shared" si="34"/>
        <v/>
      </c>
      <c r="W376" s="5" t="str">
        <f t="shared" si="35"/>
        <v xml:space="preserve"> 2G 3G</v>
      </c>
    </row>
    <row r="377" spans="1:23" x14ac:dyDescent="0.25">
      <c r="A377">
        <v>2023</v>
      </c>
      <c r="B377">
        <v>3</v>
      </c>
      <c r="C377" t="s">
        <v>120</v>
      </c>
      <c r="D377">
        <v>68</v>
      </c>
      <c r="E377" t="s">
        <v>114</v>
      </c>
      <c r="F377">
        <v>68266</v>
      </c>
      <c r="G377" t="s">
        <v>29</v>
      </c>
      <c r="H377" t="str">
        <f>VLOOKUP($G377,Municipios!$F:$G,2,FALSE)</f>
        <v>ENCISO</v>
      </c>
      <c r="I377" t="s">
        <v>117</v>
      </c>
      <c r="J377" t="s">
        <v>572</v>
      </c>
      <c r="K377">
        <v>68266000</v>
      </c>
      <c r="L377" t="s">
        <v>29</v>
      </c>
      <c r="M377" t="s">
        <v>115</v>
      </c>
      <c r="N377" t="s">
        <v>117</v>
      </c>
      <c r="O377" t="s">
        <v>117</v>
      </c>
      <c r="P377" t="s">
        <v>115</v>
      </c>
      <c r="Q377" t="s">
        <v>115</v>
      </c>
      <c r="R377" t="str">
        <f t="shared" si="30"/>
        <v/>
      </c>
      <c r="S377" t="str">
        <f t="shared" si="31"/>
        <v xml:space="preserve"> 3G</v>
      </c>
      <c r="T377" t="str">
        <f t="shared" si="32"/>
        <v xml:space="preserve"> 4G</v>
      </c>
      <c r="U377" t="str">
        <f t="shared" si="33"/>
        <v/>
      </c>
      <c r="V377" t="str">
        <f t="shared" si="34"/>
        <v/>
      </c>
      <c r="W377" s="5" t="str">
        <f t="shared" si="35"/>
        <v xml:space="preserve"> 3G 4G</v>
      </c>
    </row>
    <row r="378" spans="1:23" x14ac:dyDescent="0.25">
      <c r="A378">
        <v>2023</v>
      </c>
      <c r="B378">
        <v>3</v>
      </c>
      <c r="C378" t="s">
        <v>129</v>
      </c>
      <c r="D378">
        <v>68</v>
      </c>
      <c r="E378" t="s">
        <v>114</v>
      </c>
      <c r="F378">
        <v>68669</v>
      </c>
      <c r="G378" t="s">
        <v>147</v>
      </c>
      <c r="H378" t="str">
        <f>VLOOKUP($G378,Municipios!$F:$G,2,FALSE)</f>
        <v>SAN ANDRES</v>
      </c>
      <c r="I378" t="s">
        <v>115</v>
      </c>
      <c r="J378" t="s">
        <v>573</v>
      </c>
      <c r="K378">
        <v>68669005</v>
      </c>
      <c r="L378" t="s">
        <v>229</v>
      </c>
      <c r="M378" t="s">
        <v>115</v>
      </c>
      <c r="N378" t="s">
        <v>115</v>
      </c>
      <c r="O378" t="s">
        <v>117</v>
      </c>
      <c r="P378" t="s">
        <v>115</v>
      </c>
      <c r="Q378" t="s">
        <v>115</v>
      </c>
      <c r="R378" t="str">
        <f t="shared" si="30"/>
        <v/>
      </c>
      <c r="S378" t="str">
        <f t="shared" si="31"/>
        <v/>
      </c>
      <c r="T378" t="str">
        <f t="shared" si="32"/>
        <v xml:space="preserve"> 4G</v>
      </c>
      <c r="U378" t="str">
        <f t="shared" si="33"/>
        <v/>
      </c>
      <c r="V378" t="str">
        <f t="shared" si="34"/>
        <v/>
      </c>
      <c r="W378" s="5" t="str">
        <f t="shared" si="35"/>
        <v xml:space="preserve"> 4G</v>
      </c>
    </row>
    <row r="379" spans="1:23" x14ac:dyDescent="0.25">
      <c r="A379">
        <v>2023</v>
      </c>
      <c r="B379">
        <v>3</v>
      </c>
      <c r="C379" t="s">
        <v>129</v>
      </c>
      <c r="D379">
        <v>68</v>
      </c>
      <c r="E379" t="s">
        <v>114</v>
      </c>
      <c r="F379">
        <v>68324</v>
      </c>
      <c r="G379" t="s">
        <v>175</v>
      </c>
      <c r="H379" t="str">
        <f>VLOOKUP($G379,Municipios!$F:$G,2,FALSE)</f>
        <v>GUAVATA</v>
      </c>
      <c r="I379" t="s">
        <v>117</v>
      </c>
      <c r="J379" t="s">
        <v>572</v>
      </c>
      <c r="K379">
        <v>68324000</v>
      </c>
      <c r="L379" t="s">
        <v>175</v>
      </c>
      <c r="M379" t="s">
        <v>117</v>
      </c>
      <c r="N379" t="s">
        <v>117</v>
      </c>
      <c r="O379" t="s">
        <v>117</v>
      </c>
      <c r="P379" t="s">
        <v>115</v>
      </c>
      <c r="Q379" t="s">
        <v>115</v>
      </c>
      <c r="R379" t="str">
        <f t="shared" si="30"/>
        <v xml:space="preserve"> 2G</v>
      </c>
      <c r="S379" t="str">
        <f t="shared" si="31"/>
        <v xml:space="preserve"> 3G</v>
      </c>
      <c r="T379" t="str">
        <f t="shared" si="32"/>
        <v xml:space="preserve"> 4G</v>
      </c>
      <c r="U379" t="str">
        <f t="shared" si="33"/>
        <v/>
      </c>
      <c r="V379" t="str">
        <f t="shared" si="34"/>
        <v/>
      </c>
      <c r="W379" s="5" t="str">
        <f t="shared" si="35"/>
        <v xml:space="preserve"> 2G 3G 4G</v>
      </c>
    </row>
    <row r="380" spans="1:23" x14ac:dyDescent="0.25">
      <c r="A380">
        <v>2023</v>
      </c>
      <c r="B380">
        <v>3</v>
      </c>
      <c r="C380" t="s">
        <v>113</v>
      </c>
      <c r="D380">
        <v>68</v>
      </c>
      <c r="E380" t="s">
        <v>114</v>
      </c>
      <c r="F380">
        <v>68547</v>
      </c>
      <c r="G380" t="s">
        <v>60</v>
      </c>
      <c r="H380" t="str">
        <f>VLOOKUP($G380,Municipios!$F:$G,2,FALSE)</f>
        <v>PIEDECUESTA</v>
      </c>
      <c r="I380" t="s">
        <v>115</v>
      </c>
      <c r="J380" t="s">
        <v>573</v>
      </c>
      <c r="K380">
        <v>68547010</v>
      </c>
      <c r="L380" t="s">
        <v>224</v>
      </c>
      <c r="M380" t="s">
        <v>117</v>
      </c>
      <c r="N380" t="s">
        <v>117</v>
      </c>
      <c r="O380" t="s">
        <v>117</v>
      </c>
      <c r="P380" t="s">
        <v>115</v>
      </c>
      <c r="Q380" t="s">
        <v>115</v>
      </c>
      <c r="R380" t="str">
        <f t="shared" si="30"/>
        <v xml:space="preserve"> 2G</v>
      </c>
      <c r="S380" t="str">
        <f t="shared" si="31"/>
        <v xml:space="preserve"> 3G</v>
      </c>
      <c r="T380" t="str">
        <f t="shared" si="32"/>
        <v xml:space="preserve"> 4G</v>
      </c>
      <c r="U380" t="str">
        <f t="shared" si="33"/>
        <v/>
      </c>
      <c r="V380" t="str">
        <f t="shared" si="34"/>
        <v/>
      </c>
      <c r="W380" s="5" t="str">
        <f t="shared" si="35"/>
        <v xml:space="preserve"> 2G 3G 4G</v>
      </c>
    </row>
    <row r="381" spans="1:23" x14ac:dyDescent="0.25">
      <c r="A381">
        <v>2023</v>
      </c>
      <c r="B381">
        <v>3</v>
      </c>
      <c r="C381" t="s">
        <v>120</v>
      </c>
      <c r="D381">
        <v>68</v>
      </c>
      <c r="E381" t="s">
        <v>114</v>
      </c>
      <c r="F381">
        <v>68250</v>
      </c>
      <c r="G381" t="s">
        <v>163</v>
      </c>
      <c r="H381" t="str">
        <f>VLOOKUP($G381,Municipios!$F:$G,2,FALSE)</f>
        <v>EL PEÑON</v>
      </c>
      <c r="I381" t="s">
        <v>115</v>
      </c>
      <c r="J381" t="s">
        <v>573</v>
      </c>
      <c r="K381">
        <v>68250007</v>
      </c>
      <c r="L381" t="s">
        <v>122</v>
      </c>
      <c r="M381" t="s">
        <v>115</v>
      </c>
      <c r="N381" t="s">
        <v>115</v>
      </c>
      <c r="O381" t="s">
        <v>117</v>
      </c>
      <c r="P381" t="s">
        <v>115</v>
      </c>
      <c r="Q381" t="s">
        <v>115</v>
      </c>
      <c r="R381" t="str">
        <f t="shared" si="30"/>
        <v/>
      </c>
      <c r="S381" t="str">
        <f t="shared" si="31"/>
        <v/>
      </c>
      <c r="T381" t="str">
        <f t="shared" si="32"/>
        <v xml:space="preserve"> 4G</v>
      </c>
      <c r="U381" t="str">
        <f t="shared" si="33"/>
        <v/>
      </c>
      <c r="V381" t="str">
        <f t="shared" si="34"/>
        <v/>
      </c>
      <c r="W381" s="5" t="str">
        <f t="shared" si="35"/>
        <v xml:space="preserve"> 4G</v>
      </c>
    </row>
    <row r="382" spans="1:23" x14ac:dyDescent="0.25">
      <c r="A382">
        <v>2023</v>
      </c>
      <c r="B382">
        <v>3</v>
      </c>
      <c r="C382" t="s">
        <v>120</v>
      </c>
      <c r="D382">
        <v>68</v>
      </c>
      <c r="E382" t="s">
        <v>114</v>
      </c>
      <c r="F382">
        <v>68549</v>
      </c>
      <c r="G382" t="s">
        <v>61</v>
      </c>
      <c r="H382" t="str">
        <f>VLOOKUP($G382,Municipios!$F:$G,2,FALSE)</f>
        <v>PINCHOTE</v>
      </c>
      <c r="I382" t="s">
        <v>117</v>
      </c>
      <c r="J382" t="s">
        <v>572</v>
      </c>
      <c r="K382">
        <v>68549000</v>
      </c>
      <c r="L382" t="s">
        <v>61</v>
      </c>
      <c r="M382" t="s">
        <v>115</v>
      </c>
      <c r="N382" t="s">
        <v>117</v>
      </c>
      <c r="O382" t="s">
        <v>115</v>
      </c>
      <c r="P382" t="s">
        <v>115</v>
      </c>
      <c r="Q382" t="s">
        <v>115</v>
      </c>
      <c r="R382" t="str">
        <f t="shared" si="30"/>
        <v/>
      </c>
      <c r="S382" t="str">
        <f t="shared" si="31"/>
        <v xml:space="preserve"> 3G</v>
      </c>
      <c r="T382" t="str">
        <f t="shared" si="32"/>
        <v/>
      </c>
      <c r="U382" t="str">
        <f t="shared" si="33"/>
        <v/>
      </c>
      <c r="V382" t="str">
        <f t="shared" si="34"/>
        <v/>
      </c>
      <c r="W382" s="5" t="str">
        <f t="shared" si="35"/>
        <v xml:space="preserve"> 3G</v>
      </c>
    </row>
    <row r="383" spans="1:23" x14ac:dyDescent="0.25">
      <c r="A383">
        <v>2023</v>
      </c>
      <c r="B383">
        <v>3</v>
      </c>
      <c r="C383" t="s">
        <v>125</v>
      </c>
      <c r="D383">
        <v>68</v>
      </c>
      <c r="E383" t="s">
        <v>114</v>
      </c>
      <c r="F383">
        <v>68418</v>
      </c>
      <c r="G383" t="s">
        <v>48</v>
      </c>
      <c r="H383" t="str">
        <f>VLOOKUP($G383,Municipios!$F:$G,2,FALSE)</f>
        <v>LOS SANTOS</v>
      </c>
      <c r="I383" t="s">
        <v>117</v>
      </c>
      <c r="J383" t="s">
        <v>572</v>
      </c>
      <c r="K383">
        <v>68418000</v>
      </c>
      <c r="L383" t="s">
        <v>48</v>
      </c>
      <c r="M383" t="s">
        <v>117</v>
      </c>
      <c r="N383" t="s">
        <v>117</v>
      </c>
      <c r="O383" t="s">
        <v>117</v>
      </c>
      <c r="P383" t="s">
        <v>115</v>
      </c>
      <c r="Q383" t="s">
        <v>115</v>
      </c>
      <c r="R383" t="str">
        <f t="shared" si="30"/>
        <v xml:space="preserve"> 2G</v>
      </c>
      <c r="S383" t="str">
        <f t="shared" si="31"/>
        <v xml:space="preserve"> 3G</v>
      </c>
      <c r="T383" t="str">
        <f t="shared" si="32"/>
        <v xml:space="preserve"> 4G</v>
      </c>
      <c r="U383" t="str">
        <f t="shared" si="33"/>
        <v/>
      </c>
      <c r="V383" t="str">
        <f t="shared" si="34"/>
        <v/>
      </c>
      <c r="W383" s="5" t="str">
        <f t="shared" si="35"/>
        <v xml:space="preserve"> 2G 3G 4G</v>
      </c>
    </row>
    <row r="384" spans="1:23" x14ac:dyDescent="0.25">
      <c r="A384">
        <v>2023</v>
      </c>
      <c r="B384">
        <v>3</v>
      </c>
      <c r="C384" t="s">
        <v>129</v>
      </c>
      <c r="D384">
        <v>68</v>
      </c>
      <c r="E384" t="s">
        <v>114</v>
      </c>
      <c r="F384">
        <v>68077</v>
      </c>
      <c r="G384" t="s">
        <v>5</v>
      </c>
      <c r="H384" t="str">
        <f>VLOOKUP($G384,Municipios!$F:$G,2,FALSE)</f>
        <v>BARBOSA</v>
      </c>
      <c r="I384" t="s">
        <v>117</v>
      </c>
      <c r="J384" t="s">
        <v>572</v>
      </c>
      <c r="K384">
        <v>68077000</v>
      </c>
      <c r="L384" t="s">
        <v>5</v>
      </c>
      <c r="M384" t="s">
        <v>115</v>
      </c>
      <c r="N384" t="s">
        <v>117</v>
      </c>
      <c r="O384" t="s">
        <v>117</v>
      </c>
      <c r="P384" t="s">
        <v>115</v>
      </c>
      <c r="Q384" t="s">
        <v>115</v>
      </c>
      <c r="R384" t="str">
        <f t="shared" si="30"/>
        <v/>
      </c>
      <c r="S384" t="str">
        <f t="shared" si="31"/>
        <v xml:space="preserve"> 3G</v>
      </c>
      <c r="T384" t="str">
        <f t="shared" si="32"/>
        <v xml:space="preserve"> 4G</v>
      </c>
      <c r="U384" t="str">
        <f t="shared" si="33"/>
        <v/>
      </c>
      <c r="V384" t="str">
        <f t="shared" si="34"/>
        <v/>
      </c>
      <c r="W384" s="5" t="str">
        <f t="shared" si="35"/>
        <v xml:space="preserve"> 3G 4G</v>
      </c>
    </row>
    <row r="385" spans="1:23" x14ac:dyDescent="0.25">
      <c r="A385">
        <v>2023</v>
      </c>
      <c r="B385">
        <v>3</v>
      </c>
      <c r="C385" t="s">
        <v>113</v>
      </c>
      <c r="D385">
        <v>68</v>
      </c>
      <c r="E385" t="s">
        <v>114</v>
      </c>
      <c r="F385">
        <v>68081</v>
      </c>
      <c r="G385" t="s">
        <v>86</v>
      </c>
      <c r="H385" t="str">
        <f>VLOOKUP($G385,Municipios!$F:$G,2,FALSE)</f>
        <v>BARRANCABERMEJA</v>
      </c>
      <c r="I385" t="s">
        <v>115</v>
      </c>
      <c r="J385" t="s">
        <v>573</v>
      </c>
      <c r="K385">
        <v>68081001</v>
      </c>
      <c r="L385" t="s">
        <v>124</v>
      </c>
      <c r="M385" t="s">
        <v>117</v>
      </c>
      <c r="N385" t="s">
        <v>117</v>
      </c>
      <c r="O385" t="s">
        <v>117</v>
      </c>
      <c r="P385" t="s">
        <v>115</v>
      </c>
      <c r="Q385" t="s">
        <v>115</v>
      </c>
      <c r="R385" t="str">
        <f t="shared" si="30"/>
        <v xml:space="preserve"> 2G</v>
      </c>
      <c r="S385" t="str">
        <f t="shared" si="31"/>
        <v xml:space="preserve"> 3G</v>
      </c>
      <c r="T385" t="str">
        <f t="shared" si="32"/>
        <v xml:space="preserve"> 4G</v>
      </c>
      <c r="U385" t="str">
        <f t="shared" si="33"/>
        <v/>
      </c>
      <c r="V385" t="str">
        <f t="shared" si="34"/>
        <v/>
      </c>
      <c r="W385" s="5" t="str">
        <f t="shared" si="35"/>
        <v xml:space="preserve"> 2G 3G 4G</v>
      </c>
    </row>
    <row r="386" spans="1:23" x14ac:dyDescent="0.25">
      <c r="A386">
        <v>2023</v>
      </c>
      <c r="B386">
        <v>3</v>
      </c>
      <c r="C386" t="s">
        <v>113</v>
      </c>
      <c r="D386">
        <v>68</v>
      </c>
      <c r="E386" t="s">
        <v>114</v>
      </c>
      <c r="F386">
        <v>68092</v>
      </c>
      <c r="G386" t="s">
        <v>7</v>
      </c>
      <c r="H386" t="str">
        <f>VLOOKUP($G386,Municipios!$F:$G,2,FALSE)</f>
        <v>BETULIA</v>
      </c>
      <c r="I386" t="s">
        <v>117</v>
      </c>
      <c r="J386" t="s">
        <v>572</v>
      </c>
      <c r="K386">
        <v>68092000</v>
      </c>
      <c r="L386" t="s">
        <v>7</v>
      </c>
      <c r="M386" t="s">
        <v>117</v>
      </c>
      <c r="N386" t="s">
        <v>117</v>
      </c>
      <c r="O386" t="s">
        <v>117</v>
      </c>
      <c r="P386" t="s">
        <v>115</v>
      </c>
      <c r="Q386" t="s">
        <v>115</v>
      </c>
      <c r="R386" t="str">
        <f t="shared" si="30"/>
        <v xml:space="preserve"> 2G</v>
      </c>
      <c r="S386" t="str">
        <f t="shared" si="31"/>
        <v xml:space="preserve"> 3G</v>
      </c>
      <c r="T386" t="str">
        <f t="shared" si="32"/>
        <v xml:space="preserve"> 4G</v>
      </c>
      <c r="U386" t="str">
        <f t="shared" si="33"/>
        <v/>
      </c>
      <c r="V386" t="str">
        <f t="shared" si="34"/>
        <v/>
      </c>
      <c r="W386" s="5" t="str">
        <f t="shared" si="35"/>
        <v xml:space="preserve"> 2G 3G 4G</v>
      </c>
    </row>
    <row r="387" spans="1:23" x14ac:dyDescent="0.25">
      <c r="A387">
        <v>2023</v>
      </c>
      <c r="B387">
        <v>3</v>
      </c>
      <c r="C387" t="s">
        <v>120</v>
      </c>
      <c r="D387">
        <v>68</v>
      </c>
      <c r="E387" t="s">
        <v>114</v>
      </c>
      <c r="F387">
        <v>68444</v>
      </c>
      <c r="G387" t="s">
        <v>51</v>
      </c>
      <c r="H387" t="str">
        <f>VLOOKUP($G387,Municipios!$F:$G,2,FALSE)</f>
        <v>MATANZA</v>
      </c>
      <c r="I387" t="s">
        <v>115</v>
      </c>
      <c r="J387" t="s">
        <v>573</v>
      </c>
      <c r="K387">
        <v>0</v>
      </c>
      <c r="L387" t="s">
        <v>126</v>
      </c>
      <c r="M387" t="s">
        <v>115</v>
      </c>
      <c r="N387" t="s">
        <v>115</v>
      </c>
      <c r="O387" t="s">
        <v>117</v>
      </c>
      <c r="P387" t="s">
        <v>115</v>
      </c>
      <c r="Q387" t="s">
        <v>115</v>
      </c>
      <c r="R387" t="str">
        <f t="shared" si="30"/>
        <v/>
      </c>
      <c r="S387" t="str">
        <f t="shared" si="31"/>
        <v/>
      </c>
      <c r="T387" t="str">
        <f t="shared" si="32"/>
        <v xml:space="preserve"> 4G</v>
      </c>
      <c r="U387" t="str">
        <f t="shared" si="33"/>
        <v/>
      </c>
      <c r="V387" t="str">
        <f t="shared" si="34"/>
        <v/>
      </c>
      <c r="W387" s="5" t="str">
        <f t="shared" si="35"/>
        <v xml:space="preserve"> 4G</v>
      </c>
    </row>
    <row r="388" spans="1:23" x14ac:dyDescent="0.25">
      <c r="A388">
        <v>2023</v>
      </c>
      <c r="B388">
        <v>3</v>
      </c>
      <c r="C388" t="s">
        <v>113</v>
      </c>
      <c r="D388">
        <v>68</v>
      </c>
      <c r="E388" t="s">
        <v>114</v>
      </c>
      <c r="F388">
        <v>68101</v>
      </c>
      <c r="G388" t="s">
        <v>149</v>
      </c>
      <c r="H388" t="str">
        <f>VLOOKUP($G388,Municipios!$F:$G,2,FALSE)</f>
        <v>BOLIVAR</v>
      </c>
      <c r="I388" t="s">
        <v>115</v>
      </c>
      <c r="J388" t="s">
        <v>573</v>
      </c>
      <c r="K388">
        <v>68101014</v>
      </c>
      <c r="L388" t="s">
        <v>371</v>
      </c>
      <c r="M388" t="s">
        <v>117</v>
      </c>
      <c r="N388" t="s">
        <v>117</v>
      </c>
      <c r="O388" t="s">
        <v>117</v>
      </c>
      <c r="P388" t="s">
        <v>115</v>
      </c>
      <c r="Q388" t="s">
        <v>115</v>
      </c>
      <c r="R388" t="str">
        <f t="shared" ref="R388:R451" si="36">IF(M388="S"," 2G","")</f>
        <v xml:space="preserve"> 2G</v>
      </c>
      <c r="S388" t="str">
        <f t="shared" ref="S388:S451" si="37">IF(N388="S"," 3G","")</f>
        <v xml:space="preserve"> 3G</v>
      </c>
      <c r="T388" t="str">
        <f t="shared" ref="T388:T451" si="38">IF(O388="S"," 4G","")</f>
        <v xml:space="preserve"> 4G</v>
      </c>
      <c r="U388" t="str">
        <f t="shared" ref="U388:U451" si="39">IF(P388="S"," LTE","")</f>
        <v/>
      </c>
      <c r="V388" t="str">
        <f t="shared" ref="V388:V451" si="40">IF(Q388="S"," 5G","")</f>
        <v/>
      </c>
      <c r="W388" s="5" t="str">
        <f t="shared" ref="W388:W451" si="41">_xlfn.CONCAT(R388:V388)</f>
        <v xml:space="preserve"> 2G 3G 4G</v>
      </c>
    </row>
    <row r="389" spans="1:23" x14ac:dyDescent="0.25">
      <c r="A389">
        <v>2023</v>
      </c>
      <c r="B389">
        <v>3</v>
      </c>
      <c r="C389" t="s">
        <v>129</v>
      </c>
      <c r="D389">
        <v>68</v>
      </c>
      <c r="E389" t="s">
        <v>114</v>
      </c>
      <c r="F389">
        <v>68167</v>
      </c>
      <c r="G389" t="s">
        <v>189</v>
      </c>
      <c r="H389" t="str">
        <f>VLOOKUP($G389,Municipios!$F:$G,2,FALSE)</f>
        <v>CHARALA</v>
      </c>
      <c r="I389" t="s">
        <v>117</v>
      </c>
      <c r="J389" t="s">
        <v>572</v>
      </c>
      <c r="K389">
        <v>68167000</v>
      </c>
      <c r="L389" t="s">
        <v>189</v>
      </c>
      <c r="M389" t="s">
        <v>115</v>
      </c>
      <c r="N389" t="s">
        <v>117</v>
      </c>
      <c r="O389" t="s">
        <v>117</v>
      </c>
      <c r="P389" t="s">
        <v>115</v>
      </c>
      <c r="Q389" t="s">
        <v>115</v>
      </c>
      <c r="R389" t="str">
        <f t="shared" si="36"/>
        <v/>
      </c>
      <c r="S389" t="str">
        <f t="shared" si="37"/>
        <v xml:space="preserve"> 3G</v>
      </c>
      <c r="T389" t="str">
        <f t="shared" si="38"/>
        <v xml:space="preserve"> 4G</v>
      </c>
      <c r="U389" t="str">
        <f t="shared" si="39"/>
        <v/>
      </c>
      <c r="V389" t="str">
        <f t="shared" si="40"/>
        <v/>
      </c>
      <c r="W389" s="5" t="str">
        <f t="shared" si="41"/>
        <v xml:space="preserve"> 3G 4G</v>
      </c>
    </row>
    <row r="390" spans="1:23" x14ac:dyDescent="0.25">
      <c r="A390">
        <v>2023</v>
      </c>
      <c r="B390">
        <v>3</v>
      </c>
      <c r="C390" t="s">
        <v>129</v>
      </c>
      <c r="D390">
        <v>68</v>
      </c>
      <c r="E390" t="s">
        <v>114</v>
      </c>
      <c r="F390">
        <v>68575</v>
      </c>
      <c r="G390" t="s">
        <v>92</v>
      </c>
      <c r="H390" t="str">
        <f>VLOOKUP($G390,Municipios!$F:$G,2,FALSE)</f>
        <v>PUERTO WILCHES</v>
      </c>
      <c r="I390" t="s">
        <v>115</v>
      </c>
      <c r="J390" t="s">
        <v>573</v>
      </c>
      <c r="K390">
        <v>68575004</v>
      </c>
      <c r="L390" t="s">
        <v>205</v>
      </c>
      <c r="M390" t="s">
        <v>115</v>
      </c>
      <c r="N390" t="s">
        <v>115</v>
      </c>
      <c r="O390" t="s">
        <v>117</v>
      </c>
      <c r="P390" t="s">
        <v>115</v>
      </c>
      <c r="Q390" t="s">
        <v>115</v>
      </c>
      <c r="R390" t="str">
        <f t="shared" si="36"/>
        <v/>
      </c>
      <c r="S390" t="str">
        <f t="shared" si="37"/>
        <v/>
      </c>
      <c r="T390" t="str">
        <f t="shared" si="38"/>
        <v xml:space="preserve"> 4G</v>
      </c>
      <c r="U390" t="str">
        <f t="shared" si="39"/>
        <v/>
      </c>
      <c r="V390" t="str">
        <f t="shared" si="40"/>
        <v/>
      </c>
      <c r="W390" s="5" t="str">
        <f t="shared" si="41"/>
        <v xml:space="preserve"> 4G</v>
      </c>
    </row>
    <row r="391" spans="1:23" x14ac:dyDescent="0.25">
      <c r="A391">
        <v>2023</v>
      </c>
      <c r="B391">
        <v>3</v>
      </c>
      <c r="C391" t="s">
        <v>129</v>
      </c>
      <c r="D391">
        <v>68</v>
      </c>
      <c r="E391" t="s">
        <v>114</v>
      </c>
      <c r="F391">
        <v>68689</v>
      </c>
      <c r="G391" t="s">
        <v>169</v>
      </c>
      <c r="H391" t="str">
        <f>VLOOKUP($G391,Municipios!$F:$G,2,FALSE)</f>
        <v>SAN VICENTE DE CHUCURI</v>
      </c>
      <c r="I391" t="s">
        <v>117</v>
      </c>
      <c r="J391" t="s">
        <v>572</v>
      </c>
      <c r="K391">
        <v>68689000</v>
      </c>
      <c r="L391" t="s">
        <v>169</v>
      </c>
      <c r="M391" t="s">
        <v>115</v>
      </c>
      <c r="N391" t="s">
        <v>117</v>
      </c>
      <c r="O391" t="s">
        <v>117</v>
      </c>
      <c r="P391" t="s">
        <v>115</v>
      </c>
      <c r="Q391" t="s">
        <v>115</v>
      </c>
      <c r="R391" t="str">
        <f t="shared" si="36"/>
        <v/>
      </c>
      <c r="S391" t="str">
        <f t="shared" si="37"/>
        <v xml:space="preserve"> 3G</v>
      </c>
      <c r="T391" t="str">
        <f t="shared" si="38"/>
        <v xml:space="preserve"> 4G</v>
      </c>
      <c r="U391" t="str">
        <f t="shared" si="39"/>
        <v/>
      </c>
      <c r="V391" t="str">
        <f t="shared" si="40"/>
        <v/>
      </c>
      <c r="W391" s="5" t="str">
        <f t="shared" si="41"/>
        <v xml:space="preserve"> 3G 4G</v>
      </c>
    </row>
    <row r="392" spans="1:23" x14ac:dyDescent="0.25">
      <c r="A392">
        <v>2023</v>
      </c>
      <c r="B392">
        <v>3</v>
      </c>
      <c r="C392" t="s">
        <v>113</v>
      </c>
      <c r="D392">
        <v>68</v>
      </c>
      <c r="E392" t="s">
        <v>114</v>
      </c>
      <c r="F392">
        <v>68092</v>
      </c>
      <c r="G392" t="s">
        <v>7</v>
      </c>
      <c r="H392" t="str">
        <f>VLOOKUP($G392,Municipios!$F:$G,2,FALSE)</f>
        <v>BETULIA</v>
      </c>
      <c r="I392" t="s">
        <v>115</v>
      </c>
      <c r="J392" t="s">
        <v>573</v>
      </c>
      <c r="K392">
        <v>68092012</v>
      </c>
      <c r="L392" t="s">
        <v>242</v>
      </c>
      <c r="M392" t="s">
        <v>117</v>
      </c>
      <c r="N392" t="s">
        <v>117</v>
      </c>
      <c r="O392" t="s">
        <v>117</v>
      </c>
      <c r="P392" t="s">
        <v>115</v>
      </c>
      <c r="Q392" t="s">
        <v>115</v>
      </c>
      <c r="R392" t="str">
        <f t="shared" si="36"/>
        <v xml:space="preserve"> 2G</v>
      </c>
      <c r="S392" t="str">
        <f t="shared" si="37"/>
        <v xml:space="preserve"> 3G</v>
      </c>
      <c r="T392" t="str">
        <f t="shared" si="38"/>
        <v xml:space="preserve"> 4G</v>
      </c>
      <c r="U392" t="str">
        <f t="shared" si="39"/>
        <v/>
      </c>
      <c r="V392" t="str">
        <f t="shared" si="40"/>
        <v/>
      </c>
      <c r="W392" s="5" t="str">
        <f t="shared" si="41"/>
        <v xml:space="preserve"> 2G 3G 4G</v>
      </c>
    </row>
    <row r="393" spans="1:23" x14ac:dyDescent="0.25">
      <c r="A393">
        <v>2023</v>
      </c>
      <c r="B393">
        <v>3</v>
      </c>
      <c r="C393" t="s">
        <v>129</v>
      </c>
      <c r="D393">
        <v>68</v>
      </c>
      <c r="E393" t="s">
        <v>114</v>
      </c>
      <c r="F393">
        <v>68572</v>
      </c>
      <c r="G393" t="s">
        <v>62</v>
      </c>
      <c r="H393" t="str">
        <f>VLOOKUP($G393,Municipios!$F:$G,2,FALSE)</f>
        <v>PUENTE NACIONAL</v>
      </c>
      <c r="I393" t="s">
        <v>117</v>
      </c>
      <c r="J393" t="s">
        <v>572</v>
      </c>
      <c r="K393">
        <v>68572000</v>
      </c>
      <c r="L393" t="s">
        <v>62</v>
      </c>
      <c r="M393" t="s">
        <v>115</v>
      </c>
      <c r="N393" t="s">
        <v>117</v>
      </c>
      <c r="O393" t="s">
        <v>117</v>
      </c>
      <c r="P393" t="s">
        <v>115</v>
      </c>
      <c r="Q393" t="s">
        <v>115</v>
      </c>
      <c r="R393" t="str">
        <f t="shared" si="36"/>
        <v/>
      </c>
      <c r="S393" t="str">
        <f t="shared" si="37"/>
        <v xml:space="preserve"> 3G</v>
      </c>
      <c r="T393" t="str">
        <f t="shared" si="38"/>
        <v xml:space="preserve"> 4G</v>
      </c>
      <c r="U393" t="str">
        <f t="shared" si="39"/>
        <v/>
      </c>
      <c r="V393" t="str">
        <f t="shared" si="40"/>
        <v/>
      </c>
      <c r="W393" s="5" t="str">
        <f t="shared" si="41"/>
        <v xml:space="preserve"> 3G 4G</v>
      </c>
    </row>
    <row r="394" spans="1:23" x14ac:dyDescent="0.25">
      <c r="A394">
        <v>2023</v>
      </c>
      <c r="B394">
        <v>3</v>
      </c>
      <c r="C394" t="s">
        <v>120</v>
      </c>
      <c r="D394">
        <v>68</v>
      </c>
      <c r="E394" t="s">
        <v>114</v>
      </c>
      <c r="F394">
        <v>68121</v>
      </c>
      <c r="G394" t="s">
        <v>10</v>
      </c>
      <c r="H394" t="str">
        <f>VLOOKUP($G394,Municipios!$F:$G,2,FALSE)</f>
        <v>CABRERA</v>
      </c>
      <c r="I394" t="s">
        <v>117</v>
      </c>
      <c r="J394" t="s">
        <v>572</v>
      </c>
      <c r="K394">
        <v>68121000</v>
      </c>
      <c r="L394" t="s">
        <v>10</v>
      </c>
      <c r="M394" t="s">
        <v>115</v>
      </c>
      <c r="N394" t="s">
        <v>117</v>
      </c>
      <c r="O394" t="s">
        <v>115</v>
      </c>
      <c r="P394" t="s">
        <v>115</v>
      </c>
      <c r="Q394" t="s">
        <v>115</v>
      </c>
      <c r="R394" t="str">
        <f t="shared" si="36"/>
        <v/>
      </c>
      <c r="S394" t="str">
        <f t="shared" si="37"/>
        <v xml:space="preserve"> 3G</v>
      </c>
      <c r="T394" t="str">
        <f t="shared" si="38"/>
        <v/>
      </c>
      <c r="U394" t="str">
        <f t="shared" si="39"/>
        <v/>
      </c>
      <c r="V394" t="str">
        <f t="shared" si="40"/>
        <v/>
      </c>
      <c r="W394" s="5" t="str">
        <f t="shared" si="41"/>
        <v xml:space="preserve"> 3G</v>
      </c>
    </row>
    <row r="395" spans="1:23" x14ac:dyDescent="0.25">
      <c r="A395">
        <v>2023</v>
      </c>
      <c r="B395">
        <v>3</v>
      </c>
      <c r="C395" t="s">
        <v>120</v>
      </c>
      <c r="D395">
        <v>68</v>
      </c>
      <c r="E395" t="s">
        <v>114</v>
      </c>
      <c r="F395">
        <v>68250</v>
      </c>
      <c r="G395" t="s">
        <v>163</v>
      </c>
      <c r="H395" t="str">
        <f>VLOOKUP($G395,Municipios!$F:$G,2,FALSE)</f>
        <v>EL PEÑON</v>
      </c>
      <c r="I395" t="s">
        <v>115</v>
      </c>
      <c r="J395" t="s">
        <v>573</v>
      </c>
      <c r="K395">
        <v>68250009</v>
      </c>
      <c r="L395" t="s">
        <v>185</v>
      </c>
      <c r="M395" t="s">
        <v>115</v>
      </c>
      <c r="N395" t="s">
        <v>115</v>
      </c>
      <c r="O395" t="s">
        <v>117</v>
      </c>
      <c r="P395" t="s">
        <v>115</v>
      </c>
      <c r="Q395" t="s">
        <v>115</v>
      </c>
      <c r="R395" t="str">
        <f t="shared" si="36"/>
        <v/>
      </c>
      <c r="S395" t="str">
        <f t="shared" si="37"/>
        <v/>
      </c>
      <c r="T395" t="str">
        <f t="shared" si="38"/>
        <v xml:space="preserve"> 4G</v>
      </c>
      <c r="U395" t="str">
        <f t="shared" si="39"/>
        <v/>
      </c>
      <c r="V395" t="str">
        <f t="shared" si="40"/>
        <v/>
      </c>
      <c r="W395" s="5" t="str">
        <f t="shared" si="41"/>
        <v xml:space="preserve"> 4G</v>
      </c>
    </row>
    <row r="396" spans="1:23" x14ac:dyDescent="0.25">
      <c r="A396">
        <v>2023</v>
      </c>
      <c r="B396">
        <v>3</v>
      </c>
      <c r="C396" t="s">
        <v>125</v>
      </c>
      <c r="D396">
        <v>68</v>
      </c>
      <c r="E396" t="s">
        <v>114</v>
      </c>
      <c r="F396">
        <v>68669</v>
      </c>
      <c r="G396" t="s">
        <v>147</v>
      </c>
      <c r="H396" t="str">
        <f>VLOOKUP($G396,Municipios!$F:$G,2,FALSE)</f>
        <v>SAN ANDRES</v>
      </c>
      <c r="I396" t="s">
        <v>117</v>
      </c>
      <c r="J396" t="s">
        <v>572</v>
      </c>
      <c r="K396">
        <v>68669000</v>
      </c>
      <c r="L396" t="s">
        <v>147</v>
      </c>
      <c r="M396" t="s">
        <v>117</v>
      </c>
      <c r="N396" t="s">
        <v>117</v>
      </c>
      <c r="O396" t="s">
        <v>117</v>
      </c>
      <c r="P396" t="s">
        <v>115</v>
      </c>
      <c r="Q396" t="s">
        <v>115</v>
      </c>
      <c r="R396" t="str">
        <f t="shared" si="36"/>
        <v xml:space="preserve"> 2G</v>
      </c>
      <c r="S396" t="str">
        <f t="shared" si="37"/>
        <v xml:space="preserve"> 3G</v>
      </c>
      <c r="T396" t="str">
        <f t="shared" si="38"/>
        <v xml:space="preserve"> 4G</v>
      </c>
      <c r="U396" t="str">
        <f t="shared" si="39"/>
        <v/>
      </c>
      <c r="V396" t="str">
        <f t="shared" si="40"/>
        <v/>
      </c>
      <c r="W396" s="5" t="str">
        <f t="shared" si="41"/>
        <v xml:space="preserve"> 2G 3G 4G</v>
      </c>
    </row>
    <row r="397" spans="1:23" x14ac:dyDescent="0.25">
      <c r="A397">
        <v>2023</v>
      </c>
      <c r="B397">
        <v>3</v>
      </c>
      <c r="C397" t="s">
        <v>113</v>
      </c>
      <c r="D397">
        <v>68</v>
      </c>
      <c r="E397" t="s">
        <v>114</v>
      </c>
      <c r="F397">
        <v>68077</v>
      </c>
      <c r="G397" t="s">
        <v>5</v>
      </c>
      <c r="H397" t="str">
        <f>VLOOKUP($G397,Municipios!$F:$G,2,FALSE)</f>
        <v>BARBOSA</v>
      </c>
      <c r="I397" t="s">
        <v>115</v>
      </c>
      <c r="J397" t="s">
        <v>573</v>
      </c>
      <c r="K397">
        <v>68077003</v>
      </c>
      <c r="L397" t="s">
        <v>232</v>
      </c>
      <c r="M397" t="s">
        <v>117</v>
      </c>
      <c r="N397" t="s">
        <v>117</v>
      </c>
      <c r="O397" t="s">
        <v>117</v>
      </c>
      <c r="P397" t="s">
        <v>115</v>
      </c>
      <c r="Q397" t="s">
        <v>115</v>
      </c>
      <c r="R397" t="str">
        <f t="shared" si="36"/>
        <v xml:space="preserve"> 2G</v>
      </c>
      <c r="S397" t="str">
        <f t="shared" si="37"/>
        <v xml:space="preserve"> 3G</v>
      </c>
      <c r="T397" t="str">
        <f t="shared" si="38"/>
        <v xml:space="preserve"> 4G</v>
      </c>
      <c r="U397" t="str">
        <f t="shared" si="39"/>
        <v/>
      </c>
      <c r="V397" t="str">
        <f t="shared" si="40"/>
        <v/>
      </c>
      <c r="W397" s="5" t="str">
        <f t="shared" si="41"/>
        <v xml:space="preserve"> 2G 3G 4G</v>
      </c>
    </row>
    <row r="398" spans="1:23" x14ac:dyDescent="0.25">
      <c r="A398">
        <v>2023</v>
      </c>
      <c r="B398">
        <v>3</v>
      </c>
      <c r="C398" t="s">
        <v>120</v>
      </c>
      <c r="D398">
        <v>68</v>
      </c>
      <c r="E398" t="s">
        <v>114</v>
      </c>
      <c r="F398">
        <v>68820</v>
      </c>
      <c r="G398" t="s">
        <v>80</v>
      </c>
      <c r="H398" t="str">
        <f>VLOOKUP($G398,Municipios!$F:$G,2,FALSE)</f>
        <v>TONA</v>
      </c>
      <c r="I398" t="s">
        <v>117</v>
      </c>
      <c r="J398" t="s">
        <v>572</v>
      </c>
      <c r="K398">
        <v>68820000</v>
      </c>
      <c r="L398" t="s">
        <v>80</v>
      </c>
      <c r="M398" t="s">
        <v>115</v>
      </c>
      <c r="N398" t="s">
        <v>117</v>
      </c>
      <c r="O398" t="s">
        <v>115</v>
      </c>
      <c r="P398" t="s">
        <v>115</v>
      </c>
      <c r="Q398" t="s">
        <v>115</v>
      </c>
      <c r="R398" t="str">
        <f t="shared" si="36"/>
        <v/>
      </c>
      <c r="S398" t="str">
        <f t="shared" si="37"/>
        <v xml:space="preserve"> 3G</v>
      </c>
      <c r="T398" t="str">
        <f t="shared" si="38"/>
        <v/>
      </c>
      <c r="U398" t="str">
        <f t="shared" si="39"/>
        <v/>
      </c>
      <c r="V398" t="str">
        <f t="shared" si="40"/>
        <v/>
      </c>
      <c r="W398" s="5" t="str">
        <f t="shared" si="41"/>
        <v xml:space="preserve"> 3G</v>
      </c>
    </row>
    <row r="399" spans="1:23" x14ac:dyDescent="0.25">
      <c r="A399">
        <v>2023</v>
      </c>
      <c r="B399">
        <v>3</v>
      </c>
      <c r="C399" t="s">
        <v>113</v>
      </c>
      <c r="D399">
        <v>68</v>
      </c>
      <c r="E399" t="s">
        <v>114</v>
      </c>
      <c r="F399">
        <v>68250</v>
      </c>
      <c r="G399" t="s">
        <v>163</v>
      </c>
      <c r="H399" t="str">
        <f>VLOOKUP($G399,Municipios!$F:$G,2,FALSE)</f>
        <v>EL PEÑON</v>
      </c>
      <c r="I399" t="s">
        <v>115</v>
      </c>
      <c r="J399" t="s">
        <v>573</v>
      </c>
      <c r="K399">
        <v>68250007</v>
      </c>
      <c r="L399" t="s">
        <v>122</v>
      </c>
      <c r="M399" t="s">
        <v>117</v>
      </c>
      <c r="N399" t="s">
        <v>117</v>
      </c>
      <c r="O399" t="s">
        <v>117</v>
      </c>
      <c r="P399" t="s">
        <v>115</v>
      </c>
      <c r="Q399" t="s">
        <v>115</v>
      </c>
      <c r="R399" t="str">
        <f t="shared" si="36"/>
        <v xml:space="preserve"> 2G</v>
      </c>
      <c r="S399" t="str">
        <f t="shared" si="37"/>
        <v xml:space="preserve"> 3G</v>
      </c>
      <c r="T399" t="str">
        <f t="shared" si="38"/>
        <v xml:space="preserve"> 4G</v>
      </c>
      <c r="U399" t="str">
        <f t="shared" si="39"/>
        <v/>
      </c>
      <c r="V399" t="str">
        <f t="shared" si="40"/>
        <v/>
      </c>
      <c r="W399" s="5" t="str">
        <f t="shared" si="41"/>
        <v xml:space="preserve"> 2G 3G 4G</v>
      </c>
    </row>
    <row r="400" spans="1:23" x14ac:dyDescent="0.25">
      <c r="A400">
        <v>2023</v>
      </c>
      <c r="B400">
        <v>3</v>
      </c>
      <c r="C400" t="s">
        <v>129</v>
      </c>
      <c r="D400">
        <v>68</v>
      </c>
      <c r="E400" t="s">
        <v>114</v>
      </c>
      <c r="F400">
        <v>68855</v>
      </c>
      <c r="G400" t="s">
        <v>182</v>
      </c>
      <c r="H400" t="str">
        <f>VLOOKUP($G400,Municipios!$F:$G,2,FALSE)</f>
        <v>VALLE DE SAN JOSE</v>
      </c>
      <c r="I400" t="s">
        <v>117</v>
      </c>
      <c r="J400" t="s">
        <v>572</v>
      </c>
      <c r="K400">
        <v>68855000</v>
      </c>
      <c r="L400" t="s">
        <v>182</v>
      </c>
      <c r="M400" t="s">
        <v>115</v>
      </c>
      <c r="N400" t="s">
        <v>117</v>
      </c>
      <c r="O400" t="s">
        <v>117</v>
      </c>
      <c r="P400" t="s">
        <v>115</v>
      </c>
      <c r="Q400" t="s">
        <v>115</v>
      </c>
      <c r="R400" t="str">
        <f t="shared" si="36"/>
        <v/>
      </c>
      <c r="S400" t="str">
        <f t="shared" si="37"/>
        <v xml:space="preserve"> 3G</v>
      </c>
      <c r="T400" t="str">
        <f t="shared" si="38"/>
        <v xml:space="preserve"> 4G</v>
      </c>
      <c r="U400" t="str">
        <f t="shared" si="39"/>
        <v/>
      </c>
      <c r="V400" t="str">
        <f t="shared" si="40"/>
        <v/>
      </c>
      <c r="W400" s="5" t="str">
        <f t="shared" si="41"/>
        <v xml:space="preserve"> 3G 4G</v>
      </c>
    </row>
    <row r="401" spans="1:23" x14ac:dyDescent="0.25">
      <c r="A401">
        <v>2023</v>
      </c>
      <c r="B401">
        <v>3</v>
      </c>
      <c r="C401" t="s">
        <v>113</v>
      </c>
      <c r="D401">
        <v>68</v>
      </c>
      <c r="E401" t="s">
        <v>114</v>
      </c>
      <c r="F401">
        <v>68573</v>
      </c>
      <c r="G401" t="s">
        <v>91</v>
      </c>
      <c r="H401" t="str">
        <f>VLOOKUP($G401,Municipios!$F:$G,2,FALSE)</f>
        <v>PUERTO PARRA</v>
      </c>
      <c r="I401" t="s">
        <v>117</v>
      </c>
      <c r="J401" t="s">
        <v>572</v>
      </c>
      <c r="K401">
        <v>68573000</v>
      </c>
      <c r="L401" t="s">
        <v>91</v>
      </c>
      <c r="M401" t="s">
        <v>117</v>
      </c>
      <c r="N401" t="s">
        <v>117</v>
      </c>
      <c r="O401" t="s">
        <v>117</v>
      </c>
      <c r="P401" t="s">
        <v>115</v>
      </c>
      <c r="Q401" t="s">
        <v>115</v>
      </c>
      <c r="R401" t="str">
        <f t="shared" si="36"/>
        <v xml:space="preserve"> 2G</v>
      </c>
      <c r="S401" t="str">
        <f t="shared" si="37"/>
        <v xml:space="preserve"> 3G</v>
      </c>
      <c r="T401" t="str">
        <f t="shared" si="38"/>
        <v xml:space="preserve"> 4G</v>
      </c>
      <c r="U401" t="str">
        <f t="shared" si="39"/>
        <v/>
      </c>
      <c r="V401" t="str">
        <f t="shared" si="40"/>
        <v/>
      </c>
      <c r="W401" s="5" t="str">
        <f t="shared" si="41"/>
        <v xml:space="preserve"> 2G 3G 4G</v>
      </c>
    </row>
    <row r="402" spans="1:23" x14ac:dyDescent="0.25">
      <c r="A402">
        <v>2023</v>
      </c>
      <c r="B402">
        <v>3</v>
      </c>
      <c r="C402" t="s">
        <v>113</v>
      </c>
      <c r="D402">
        <v>68</v>
      </c>
      <c r="E402" t="s">
        <v>114</v>
      </c>
      <c r="F402">
        <v>68081</v>
      </c>
      <c r="G402" t="s">
        <v>86</v>
      </c>
      <c r="H402" t="str">
        <f>VLOOKUP($G402,Municipios!$F:$G,2,FALSE)</f>
        <v>BARRANCABERMEJA</v>
      </c>
      <c r="I402" t="s">
        <v>115</v>
      </c>
      <c r="J402" t="s">
        <v>573</v>
      </c>
      <c r="K402">
        <v>68081027</v>
      </c>
      <c r="L402" t="s">
        <v>180</v>
      </c>
      <c r="M402" t="s">
        <v>117</v>
      </c>
      <c r="N402" t="s">
        <v>117</v>
      </c>
      <c r="O402" t="s">
        <v>117</v>
      </c>
      <c r="P402" t="s">
        <v>115</v>
      </c>
      <c r="Q402" t="s">
        <v>115</v>
      </c>
      <c r="R402" t="str">
        <f t="shared" si="36"/>
        <v xml:space="preserve"> 2G</v>
      </c>
      <c r="S402" t="str">
        <f t="shared" si="37"/>
        <v xml:space="preserve"> 3G</v>
      </c>
      <c r="T402" t="str">
        <f t="shared" si="38"/>
        <v xml:space="preserve"> 4G</v>
      </c>
      <c r="U402" t="str">
        <f t="shared" si="39"/>
        <v/>
      </c>
      <c r="V402" t="str">
        <f t="shared" si="40"/>
        <v/>
      </c>
      <c r="W402" s="5" t="str">
        <f t="shared" si="41"/>
        <v xml:space="preserve"> 2G 3G 4G</v>
      </c>
    </row>
    <row r="403" spans="1:23" x14ac:dyDescent="0.25">
      <c r="A403">
        <v>2023</v>
      </c>
      <c r="B403">
        <v>3</v>
      </c>
      <c r="C403" t="s">
        <v>113</v>
      </c>
      <c r="D403">
        <v>68</v>
      </c>
      <c r="E403" t="s">
        <v>114</v>
      </c>
      <c r="F403">
        <v>68573</v>
      </c>
      <c r="G403" t="s">
        <v>91</v>
      </c>
      <c r="H403" t="str">
        <f>VLOOKUP($G403,Municipios!$F:$G,2,FALSE)</f>
        <v>PUERTO PARRA</v>
      </c>
      <c r="I403" t="s">
        <v>115</v>
      </c>
      <c r="J403" t="s">
        <v>573</v>
      </c>
      <c r="K403">
        <v>68573001</v>
      </c>
      <c r="L403" t="s">
        <v>292</v>
      </c>
      <c r="M403" t="s">
        <v>117</v>
      </c>
      <c r="N403" t="s">
        <v>115</v>
      </c>
      <c r="O403" t="s">
        <v>115</v>
      </c>
      <c r="P403" t="s">
        <v>115</v>
      </c>
      <c r="Q403" t="s">
        <v>115</v>
      </c>
      <c r="R403" t="str">
        <f t="shared" si="36"/>
        <v xml:space="preserve"> 2G</v>
      </c>
      <c r="S403" t="str">
        <f t="shared" si="37"/>
        <v/>
      </c>
      <c r="T403" t="str">
        <f t="shared" si="38"/>
        <v/>
      </c>
      <c r="U403" t="str">
        <f t="shared" si="39"/>
        <v/>
      </c>
      <c r="V403" t="str">
        <f t="shared" si="40"/>
        <v/>
      </c>
      <c r="W403" s="5" t="str">
        <f t="shared" si="41"/>
        <v xml:space="preserve"> 2G</v>
      </c>
    </row>
    <row r="404" spans="1:23" x14ac:dyDescent="0.25">
      <c r="A404">
        <v>2023</v>
      </c>
      <c r="B404">
        <v>3</v>
      </c>
      <c r="C404" t="s">
        <v>113</v>
      </c>
      <c r="D404">
        <v>68</v>
      </c>
      <c r="E404" t="s">
        <v>114</v>
      </c>
      <c r="F404">
        <v>68861</v>
      </c>
      <c r="G404" t="s">
        <v>132</v>
      </c>
      <c r="H404" t="str">
        <f>VLOOKUP($G404,Municipios!$F:$G,2,FALSE)</f>
        <v>VELEZ</v>
      </c>
      <c r="I404" t="s">
        <v>115</v>
      </c>
      <c r="J404" t="s">
        <v>573</v>
      </c>
      <c r="K404">
        <v>68861017</v>
      </c>
      <c r="L404" t="s">
        <v>315</v>
      </c>
      <c r="M404" t="s">
        <v>117</v>
      </c>
      <c r="N404" t="s">
        <v>117</v>
      </c>
      <c r="O404" t="s">
        <v>117</v>
      </c>
      <c r="P404" t="s">
        <v>115</v>
      </c>
      <c r="Q404" t="s">
        <v>115</v>
      </c>
      <c r="R404" t="str">
        <f t="shared" si="36"/>
        <v xml:space="preserve"> 2G</v>
      </c>
      <c r="S404" t="str">
        <f t="shared" si="37"/>
        <v xml:space="preserve"> 3G</v>
      </c>
      <c r="T404" t="str">
        <f t="shared" si="38"/>
        <v xml:space="preserve"> 4G</v>
      </c>
      <c r="U404" t="str">
        <f t="shared" si="39"/>
        <v/>
      </c>
      <c r="V404" t="str">
        <f t="shared" si="40"/>
        <v/>
      </c>
      <c r="W404" s="5" t="str">
        <f t="shared" si="41"/>
        <v xml:space="preserve"> 2G 3G 4G</v>
      </c>
    </row>
    <row r="405" spans="1:23" x14ac:dyDescent="0.25">
      <c r="A405">
        <v>2023</v>
      </c>
      <c r="B405">
        <v>3</v>
      </c>
      <c r="C405" t="s">
        <v>129</v>
      </c>
      <c r="D405">
        <v>68</v>
      </c>
      <c r="E405" t="s">
        <v>114</v>
      </c>
      <c r="F405">
        <v>68179</v>
      </c>
      <c r="G405" t="s">
        <v>211</v>
      </c>
      <c r="H405" t="str">
        <f>VLOOKUP($G405,Municipios!$F:$G,2,FALSE)</f>
        <v>CHIPATA</v>
      </c>
      <c r="I405" t="s">
        <v>115</v>
      </c>
      <c r="J405" t="s">
        <v>573</v>
      </c>
      <c r="K405">
        <v>68179010</v>
      </c>
      <c r="L405" t="s">
        <v>348</v>
      </c>
      <c r="M405" t="s">
        <v>115</v>
      </c>
      <c r="N405" t="s">
        <v>115</v>
      </c>
      <c r="O405" t="s">
        <v>117</v>
      </c>
      <c r="P405" t="s">
        <v>115</v>
      </c>
      <c r="Q405" t="s">
        <v>115</v>
      </c>
      <c r="R405" t="str">
        <f t="shared" si="36"/>
        <v/>
      </c>
      <c r="S405" t="str">
        <f t="shared" si="37"/>
        <v/>
      </c>
      <c r="T405" t="str">
        <f t="shared" si="38"/>
        <v xml:space="preserve"> 4G</v>
      </c>
      <c r="U405" t="str">
        <f t="shared" si="39"/>
        <v/>
      </c>
      <c r="V405" t="str">
        <f t="shared" si="40"/>
        <v/>
      </c>
      <c r="W405" s="5" t="str">
        <f t="shared" si="41"/>
        <v xml:space="preserve"> 4G</v>
      </c>
    </row>
    <row r="406" spans="1:23" x14ac:dyDescent="0.25">
      <c r="A406">
        <v>2023</v>
      </c>
      <c r="B406">
        <v>3</v>
      </c>
      <c r="C406" t="s">
        <v>129</v>
      </c>
      <c r="D406">
        <v>68</v>
      </c>
      <c r="E406" t="s">
        <v>114</v>
      </c>
      <c r="F406">
        <v>68425</v>
      </c>
      <c r="G406" t="s">
        <v>49</v>
      </c>
      <c r="H406" t="str">
        <f>VLOOKUP($G406,Municipios!$F:$G,2,FALSE)</f>
        <v>MACARAVITA</v>
      </c>
      <c r="I406" t="s">
        <v>117</v>
      </c>
      <c r="J406" t="s">
        <v>572</v>
      </c>
      <c r="K406">
        <v>68425000</v>
      </c>
      <c r="L406" t="s">
        <v>49</v>
      </c>
      <c r="M406" t="s">
        <v>117</v>
      </c>
      <c r="N406" t="s">
        <v>117</v>
      </c>
      <c r="O406" t="s">
        <v>115</v>
      </c>
      <c r="P406" t="s">
        <v>115</v>
      </c>
      <c r="Q406" t="s">
        <v>115</v>
      </c>
      <c r="R406" t="str">
        <f t="shared" si="36"/>
        <v xml:space="preserve"> 2G</v>
      </c>
      <c r="S406" t="str">
        <f t="shared" si="37"/>
        <v xml:space="preserve"> 3G</v>
      </c>
      <c r="T406" t="str">
        <f t="shared" si="38"/>
        <v/>
      </c>
      <c r="U406" t="str">
        <f t="shared" si="39"/>
        <v/>
      </c>
      <c r="V406" t="str">
        <f t="shared" si="40"/>
        <v/>
      </c>
      <c r="W406" s="5" t="str">
        <f t="shared" si="41"/>
        <v xml:space="preserve"> 2G 3G</v>
      </c>
    </row>
    <row r="407" spans="1:23" x14ac:dyDescent="0.25">
      <c r="A407">
        <v>2023</v>
      </c>
      <c r="B407">
        <v>3</v>
      </c>
      <c r="C407" t="s">
        <v>113</v>
      </c>
      <c r="D407">
        <v>68</v>
      </c>
      <c r="E407" t="s">
        <v>114</v>
      </c>
      <c r="F407">
        <v>68276</v>
      </c>
      <c r="G407" t="s">
        <v>31</v>
      </c>
      <c r="H407" t="str">
        <f>VLOOKUP($G407,Municipios!$F:$G,2,FALSE)</f>
        <v>FLORIDABLANCA</v>
      </c>
      <c r="I407" t="s">
        <v>115</v>
      </c>
      <c r="J407" t="s">
        <v>573</v>
      </c>
      <c r="K407">
        <v>68276012</v>
      </c>
      <c r="L407" t="s">
        <v>273</v>
      </c>
      <c r="M407" t="s">
        <v>117</v>
      </c>
      <c r="N407" t="s">
        <v>117</v>
      </c>
      <c r="O407" t="s">
        <v>117</v>
      </c>
      <c r="P407" t="s">
        <v>115</v>
      </c>
      <c r="Q407" t="s">
        <v>115</v>
      </c>
      <c r="R407" t="str">
        <f t="shared" si="36"/>
        <v xml:space="preserve"> 2G</v>
      </c>
      <c r="S407" t="str">
        <f t="shared" si="37"/>
        <v xml:space="preserve"> 3G</v>
      </c>
      <c r="T407" t="str">
        <f t="shared" si="38"/>
        <v xml:space="preserve"> 4G</v>
      </c>
      <c r="U407" t="str">
        <f t="shared" si="39"/>
        <v/>
      </c>
      <c r="V407" t="str">
        <f t="shared" si="40"/>
        <v/>
      </c>
      <c r="W407" s="5" t="str">
        <f t="shared" si="41"/>
        <v xml:space="preserve"> 2G 3G 4G</v>
      </c>
    </row>
    <row r="408" spans="1:23" x14ac:dyDescent="0.25">
      <c r="A408">
        <v>2023</v>
      </c>
      <c r="B408">
        <v>3</v>
      </c>
      <c r="C408" t="s">
        <v>113</v>
      </c>
      <c r="D408">
        <v>68</v>
      </c>
      <c r="E408" t="s">
        <v>114</v>
      </c>
      <c r="F408">
        <v>68655</v>
      </c>
      <c r="G408" t="s">
        <v>65</v>
      </c>
      <c r="H408" t="str">
        <f>VLOOKUP($G408,Municipios!$F:$G,2,FALSE)</f>
        <v>SABANA DE TORRES</v>
      </c>
      <c r="I408" t="s">
        <v>115</v>
      </c>
      <c r="J408" t="s">
        <v>573</v>
      </c>
      <c r="K408">
        <v>68655002</v>
      </c>
      <c r="L408" t="s">
        <v>373</v>
      </c>
      <c r="M408" t="s">
        <v>117</v>
      </c>
      <c r="N408" t="s">
        <v>117</v>
      </c>
      <c r="O408" t="s">
        <v>117</v>
      </c>
      <c r="P408" t="s">
        <v>115</v>
      </c>
      <c r="Q408" t="s">
        <v>115</v>
      </c>
      <c r="R408" t="str">
        <f t="shared" si="36"/>
        <v xml:space="preserve"> 2G</v>
      </c>
      <c r="S408" t="str">
        <f t="shared" si="37"/>
        <v xml:space="preserve"> 3G</v>
      </c>
      <c r="T408" t="str">
        <f t="shared" si="38"/>
        <v xml:space="preserve"> 4G</v>
      </c>
      <c r="U408" t="str">
        <f t="shared" si="39"/>
        <v/>
      </c>
      <c r="V408" t="str">
        <f t="shared" si="40"/>
        <v/>
      </c>
      <c r="W408" s="5" t="str">
        <f t="shared" si="41"/>
        <v xml:space="preserve"> 2G 3G 4G</v>
      </c>
    </row>
    <row r="409" spans="1:23" x14ac:dyDescent="0.25">
      <c r="A409">
        <v>2023</v>
      </c>
      <c r="B409">
        <v>3</v>
      </c>
      <c r="C409" t="s">
        <v>113</v>
      </c>
      <c r="D409">
        <v>68</v>
      </c>
      <c r="E409" t="s">
        <v>114</v>
      </c>
      <c r="F409">
        <v>68673</v>
      </c>
      <c r="G409" t="s">
        <v>68</v>
      </c>
      <c r="H409" t="str">
        <f>VLOOKUP($G409,Municipios!$F:$G,2,FALSE)</f>
        <v>SAN BENITO</v>
      </c>
      <c r="I409" t="s">
        <v>115</v>
      </c>
      <c r="J409" t="s">
        <v>573</v>
      </c>
      <c r="K409">
        <v>68673005</v>
      </c>
      <c r="L409" t="s">
        <v>334</v>
      </c>
      <c r="M409" t="s">
        <v>117</v>
      </c>
      <c r="N409" t="s">
        <v>117</v>
      </c>
      <c r="O409" t="s">
        <v>117</v>
      </c>
      <c r="P409" t="s">
        <v>115</v>
      </c>
      <c r="Q409" t="s">
        <v>115</v>
      </c>
      <c r="R409" t="str">
        <f t="shared" si="36"/>
        <v xml:space="preserve"> 2G</v>
      </c>
      <c r="S409" t="str">
        <f t="shared" si="37"/>
        <v xml:space="preserve"> 3G</v>
      </c>
      <c r="T409" t="str">
        <f t="shared" si="38"/>
        <v xml:space="preserve"> 4G</v>
      </c>
      <c r="U409" t="str">
        <f t="shared" si="39"/>
        <v/>
      </c>
      <c r="V409" t="str">
        <f t="shared" si="40"/>
        <v/>
      </c>
      <c r="W409" s="5" t="str">
        <f t="shared" si="41"/>
        <v xml:space="preserve"> 2G 3G 4G</v>
      </c>
    </row>
    <row r="410" spans="1:23" x14ac:dyDescent="0.25">
      <c r="A410">
        <v>2023</v>
      </c>
      <c r="B410">
        <v>3</v>
      </c>
      <c r="C410" t="s">
        <v>129</v>
      </c>
      <c r="D410">
        <v>68</v>
      </c>
      <c r="E410" t="s">
        <v>114</v>
      </c>
      <c r="F410">
        <v>68780</v>
      </c>
      <c r="G410" t="s">
        <v>236</v>
      </c>
      <c r="H410" t="str">
        <f>VLOOKUP($G410,Municipios!$F:$G,2,FALSE)</f>
        <v>SURATA</v>
      </c>
      <c r="I410" t="s">
        <v>117</v>
      </c>
      <c r="J410" t="s">
        <v>572</v>
      </c>
      <c r="K410">
        <v>68780000</v>
      </c>
      <c r="L410" t="s">
        <v>236</v>
      </c>
      <c r="M410" t="s">
        <v>117</v>
      </c>
      <c r="N410" t="s">
        <v>117</v>
      </c>
      <c r="O410" t="s">
        <v>117</v>
      </c>
      <c r="P410" t="s">
        <v>115</v>
      </c>
      <c r="Q410" t="s">
        <v>115</v>
      </c>
      <c r="R410" t="str">
        <f t="shared" si="36"/>
        <v xml:space="preserve"> 2G</v>
      </c>
      <c r="S410" t="str">
        <f t="shared" si="37"/>
        <v xml:space="preserve"> 3G</v>
      </c>
      <c r="T410" t="str">
        <f t="shared" si="38"/>
        <v xml:space="preserve"> 4G</v>
      </c>
      <c r="U410" t="str">
        <f t="shared" si="39"/>
        <v/>
      </c>
      <c r="V410" t="str">
        <f t="shared" si="40"/>
        <v/>
      </c>
      <c r="W410" s="5" t="str">
        <f t="shared" si="41"/>
        <v xml:space="preserve"> 2G 3G 4G</v>
      </c>
    </row>
    <row r="411" spans="1:23" x14ac:dyDescent="0.25">
      <c r="A411">
        <v>2023</v>
      </c>
      <c r="B411">
        <v>3</v>
      </c>
      <c r="C411" t="s">
        <v>125</v>
      </c>
      <c r="D411">
        <v>68</v>
      </c>
      <c r="E411" t="s">
        <v>114</v>
      </c>
      <c r="F411">
        <v>68406</v>
      </c>
      <c r="G411" t="s">
        <v>47</v>
      </c>
      <c r="H411" t="str">
        <f>VLOOKUP($G411,Municipios!$F:$G,2,FALSE)</f>
        <v>LEBRIJA</v>
      </c>
      <c r="I411" t="s">
        <v>117</v>
      </c>
      <c r="J411" t="s">
        <v>572</v>
      </c>
      <c r="K411">
        <v>68406000</v>
      </c>
      <c r="L411" t="s">
        <v>47</v>
      </c>
      <c r="M411" t="s">
        <v>117</v>
      </c>
      <c r="N411" t="s">
        <v>117</v>
      </c>
      <c r="O411" t="s">
        <v>117</v>
      </c>
      <c r="P411" t="s">
        <v>115</v>
      </c>
      <c r="Q411" t="s">
        <v>115</v>
      </c>
      <c r="R411" t="str">
        <f t="shared" si="36"/>
        <v xml:space="preserve"> 2G</v>
      </c>
      <c r="S411" t="str">
        <f t="shared" si="37"/>
        <v xml:space="preserve"> 3G</v>
      </c>
      <c r="T411" t="str">
        <f t="shared" si="38"/>
        <v xml:space="preserve"> 4G</v>
      </c>
      <c r="U411" t="str">
        <f t="shared" si="39"/>
        <v/>
      </c>
      <c r="V411" t="str">
        <f t="shared" si="40"/>
        <v/>
      </c>
      <c r="W411" s="5" t="str">
        <f t="shared" si="41"/>
        <v xml:space="preserve"> 2G 3G 4G</v>
      </c>
    </row>
    <row r="412" spans="1:23" x14ac:dyDescent="0.25">
      <c r="A412">
        <v>2023</v>
      </c>
      <c r="B412">
        <v>3</v>
      </c>
      <c r="C412" t="s">
        <v>125</v>
      </c>
      <c r="D412">
        <v>68</v>
      </c>
      <c r="E412" t="s">
        <v>114</v>
      </c>
      <c r="F412">
        <v>68051</v>
      </c>
      <c r="G412" t="s">
        <v>4</v>
      </c>
      <c r="H412" t="str">
        <f>VLOOKUP($G412,Municipios!$F:$G,2,FALSE)</f>
        <v>ARATOCA</v>
      </c>
      <c r="I412" t="s">
        <v>115</v>
      </c>
      <c r="J412" t="s">
        <v>573</v>
      </c>
      <c r="K412">
        <v>68051013</v>
      </c>
      <c r="L412" t="s">
        <v>268</v>
      </c>
      <c r="M412" t="s">
        <v>115</v>
      </c>
      <c r="N412" t="s">
        <v>117</v>
      </c>
      <c r="O412" t="s">
        <v>117</v>
      </c>
      <c r="P412" t="s">
        <v>115</v>
      </c>
      <c r="Q412" t="s">
        <v>115</v>
      </c>
      <c r="R412" t="str">
        <f t="shared" si="36"/>
        <v/>
      </c>
      <c r="S412" t="str">
        <f t="shared" si="37"/>
        <v xml:space="preserve"> 3G</v>
      </c>
      <c r="T412" t="str">
        <f t="shared" si="38"/>
        <v xml:space="preserve"> 4G</v>
      </c>
      <c r="U412" t="str">
        <f t="shared" si="39"/>
        <v/>
      </c>
      <c r="V412" t="str">
        <f t="shared" si="40"/>
        <v/>
      </c>
      <c r="W412" s="5" t="str">
        <f t="shared" si="41"/>
        <v xml:space="preserve"> 3G 4G</v>
      </c>
    </row>
    <row r="413" spans="1:23" x14ac:dyDescent="0.25">
      <c r="A413">
        <v>2023</v>
      </c>
      <c r="B413">
        <v>3</v>
      </c>
      <c r="C413" t="s">
        <v>129</v>
      </c>
      <c r="D413">
        <v>68</v>
      </c>
      <c r="E413" t="s">
        <v>114</v>
      </c>
      <c r="F413">
        <v>68250</v>
      </c>
      <c r="G413" t="s">
        <v>163</v>
      </c>
      <c r="H413" t="str">
        <f>VLOOKUP($G413,Municipios!$F:$G,2,FALSE)</f>
        <v>EL PEÑON</v>
      </c>
      <c r="I413" t="s">
        <v>117</v>
      </c>
      <c r="J413" t="s">
        <v>572</v>
      </c>
      <c r="K413">
        <v>68250000</v>
      </c>
      <c r="L413" t="s">
        <v>163</v>
      </c>
      <c r="M413" t="s">
        <v>117</v>
      </c>
      <c r="N413" t="s">
        <v>117</v>
      </c>
      <c r="O413" t="s">
        <v>117</v>
      </c>
      <c r="P413" t="s">
        <v>115</v>
      </c>
      <c r="Q413" t="s">
        <v>115</v>
      </c>
      <c r="R413" t="str">
        <f t="shared" si="36"/>
        <v xml:space="preserve"> 2G</v>
      </c>
      <c r="S413" t="str">
        <f t="shared" si="37"/>
        <v xml:space="preserve"> 3G</v>
      </c>
      <c r="T413" t="str">
        <f t="shared" si="38"/>
        <v xml:space="preserve"> 4G</v>
      </c>
      <c r="U413" t="str">
        <f t="shared" si="39"/>
        <v/>
      </c>
      <c r="V413" t="str">
        <f t="shared" si="40"/>
        <v/>
      </c>
      <c r="W413" s="5" t="str">
        <f t="shared" si="41"/>
        <v xml:space="preserve"> 2G 3G 4G</v>
      </c>
    </row>
    <row r="414" spans="1:23" x14ac:dyDescent="0.25">
      <c r="A414">
        <v>2023</v>
      </c>
      <c r="B414">
        <v>3</v>
      </c>
      <c r="C414" t="s">
        <v>113</v>
      </c>
      <c r="D414">
        <v>68</v>
      </c>
      <c r="E414" t="s">
        <v>114</v>
      </c>
      <c r="F414">
        <v>68276</v>
      </c>
      <c r="G414" t="s">
        <v>31</v>
      </c>
      <c r="H414" t="str">
        <f>VLOOKUP($G414,Municipios!$F:$G,2,FALSE)</f>
        <v>FLORIDABLANCA</v>
      </c>
      <c r="I414" t="s">
        <v>115</v>
      </c>
      <c r="J414" t="s">
        <v>573</v>
      </c>
      <c r="K414">
        <v>68276016</v>
      </c>
      <c r="L414" t="s">
        <v>151</v>
      </c>
      <c r="M414" t="s">
        <v>117</v>
      </c>
      <c r="N414" t="s">
        <v>117</v>
      </c>
      <c r="O414" t="s">
        <v>117</v>
      </c>
      <c r="P414" t="s">
        <v>115</v>
      </c>
      <c r="Q414" t="s">
        <v>115</v>
      </c>
      <c r="R414" t="str">
        <f t="shared" si="36"/>
        <v xml:space="preserve"> 2G</v>
      </c>
      <c r="S414" t="str">
        <f t="shared" si="37"/>
        <v xml:space="preserve"> 3G</v>
      </c>
      <c r="T414" t="str">
        <f t="shared" si="38"/>
        <v xml:space="preserve"> 4G</v>
      </c>
      <c r="U414" t="str">
        <f t="shared" si="39"/>
        <v/>
      </c>
      <c r="V414" t="str">
        <f t="shared" si="40"/>
        <v/>
      </c>
      <c r="W414" s="5" t="str">
        <f t="shared" si="41"/>
        <v xml:space="preserve"> 2G 3G 4G</v>
      </c>
    </row>
    <row r="415" spans="1:23" x14ac:dyDescent="0.25">
      <c r="A415">
        <v>2023</v>
      </c>
      <c r="B415">
        <v>3</v>
      </c>
      <c r="C415" t="s">
        <v>113</v>
      </c>
      <c r="D415">
        <v>68</v>
      </c>
      <c r="E415" t="s">
        <v>114</v>
      </c>
      <c r="F415">
        <v>68081</v>
      </c>
      <c r="G415" t="s">
        <v>86</v>
      </c>
      <c r="H415" t="str">
        <f>VLOOKUP($G415,Municipios!$F:$G,2,FALSE)</f>
        <v>BARRANCABERMEJA</v>
      </c>
      <c r="I415" t="s">
        <v>115</v>
      </c>
      <c r="J415" t="s">
        <v>573</v>
      </c>
      <c r="K415">
        <v>68081018</v>
      </c>
      <c r="L415" t="s">
        <v>374</v>
      </c>
      <c r="M415" t="s">
        <v>117</v>
      </c>
      <c r="N415" t="s">
        <v>115</v>
      </c>
      <c r="O415" t="s">
        <v>115</v>
      </c>
      <c r="P415" t="s">
        <v>115</v>
      </c>
      <c r="Q415" t="s">
        <v>115</v>
      </c>
      <c r="R415" t="str">
        <f t="shared" si="36"/>
        <v xml:space="preserve"> 2G</v>
      </c>
      <c r="S415" t="str">
        <f t="shared" si="37"/>
        <v/>
      </c>
      <c r="T415" t="str">
        <f t="shared" si="38"/>
        <v/>
      </c>
      <c r="U415" t="str">
        <f t="shared" si="39"/>
        <v/>
      </c>
      <c r="V415" t="str">
        <f t="shared" si="40"/>
        <v/>
      </c>
      <c r="W415" s="5" t="str">
        <f t="shared" si="41"/>
        <v xml:space="preserve"> 2G</v>
      </c>
    </row>
    <row r="416" spans="1:23" x14ac:dyDescent="0.25">
      <c r="A416">
        <v>2023</v>
      </c>
      <c r="B416">
        <v>3</v>
      </c>
      <c r="C416" t="s">
        <v>120</v>
      </c>
      <c r="D416">
        <v>68</v>
      </c>
      <c r="E416" t="s">
        <v>114</v>
      </c>
      <c r="F416">
        <v>68209</v>
      </c>
      <c r="G416" t="s">
        <v>22</v>
      </c>
      <c r="H416" t="str">
        <f>VLOOKUP($G416,Municipios!$F:$G,2,FALSE)</f>
        <v>CONFINES</v>
      </c>
      <c r="I416" t="s">
        <v>117</v>
      </c>
      <c r="J416" t="s">
        <v>572</v>
      </c>
      <c r="K416">
        <v>68209000</v>
      </c>
      <c r="L416" t="s">
        <v>22</v>
      </c>
      <c r="M416" t="s">
        <v>115</v>
      </c>
      <c r="N416" t="s">
        <v>117</v>
      </c>
      <c r="O416" t="s">
        <v>117</v>
      </c>
      <c r="P416" t="s">
        <v>115</v>
      </c>
      <c r="Q416" t="s">
        <v>115</v>
      </c>
      <c r="R416" t="str">
        <f t="shared" si="36"/>
        <v/>
      </c>
      <c r="S416" t="str">
        <f t="shared" si="37"/>
        <v xml:space="preserve"> 3G</v>
      </c>
      <c r="T416" t="str">
        <f t="shared" si="38"/>
        <v xml:space="preserve"> 4G</v>
      </c>
      <c r="U416" t="str">
        <f t="shared" si="39"/>
        <v/>
      </c>
      <c r="V416" t="str">
        <f t="shared" si="40"/>
        <v/>
      </c>
      <c r="W416" s="5" t="str">
        <f t="shared" si="41"/>
        <v xml:space="preserve"> 3G 4G</v>
      </c>
    </row>
    <row r="417" spans="1:23" x14ac:dyDescent="0.25">
      <c r="A417">
        <v>2023</v>
      </c>
      <c r="B417">
        <v>3</v>
      </c>
      <c r="C417" t="s">
        <v>129</v>
      </c>
      <c r="D417">
        <v>68</v>
      </c>
      <c r="E417" t="s">
        <v>114</v>
      </c>
      <c r="F417">
        <v>68547</v>
      </c>
      <c r="G417" t="s">
        <v>60</v>
      </c>
      <c r="H417" t="str">
        <f>VLOOKUP($G417,Municipios!$F:$G,2,FALSE)</f>
        <v>PIEDECUESTA</v>
      </c>
      <c r="I417" t="s">
        <v>115</v>
      </c>
      <c r="J417" t="s">
        <v>573</v>
      </c>
      <c r="K417">
        <v>68547016</v>
      </c>
      <c r="L417" t="s">
        <v>251</v>
      </c>
      <c r="M417" t="s">
        <v>115</v>
      </c>
      <c r="N417" t="s">
        <v>117</v>
      </c>
      <c r="O417" t="s">
        <v>117</v>
      </c>
      <c r="P417" t="s">
        <v>115</v>
      </c>
      <c r="Q417" t="s">
        <v>115</v>
      </c>
      <c r="R417" t="str">
        <f t="shared" si="36"/>
        <v/>
      </c>
      <c r="S417" t="str">
        <f t="shared" si="37"/>
        <v xml:space="preserve"> 3G</v>
      </c>
      <c r="T417" t="str">
        <f t="shared" si="38"/>
        <v xml:space="preserve"> 4G</v>
      </c>
      <c r="U417" t="str">
        <f t="shared" si="39"/>
        <v/>
      </c>
      <c r="V417" t="str">
        <f t="shared" si="40"/>
        <v/>
      </c>
      <c r="W417" s="5" t="str">
        <f t="shared" si="41"/>
        <v xml:space="preserve"> 3G 4G</v>
      </c>
    </row>
    <row r="418" spans="1:23" x14ac:dyDescent="0.25">
      <c r="A418">
        <v>2023</v>
      </c>
      <c r="B418">
        <v>3</v>
      </c>
      <c r="C418" t="s">
        <v>113</v>
      </c>
      <c r="D418">
        <v>68</v>
      </c>
      <c r="E418" t="s">
        <v>114</v>
      </c>
      <c r="F418">
        <v>68720</v>
      </c>
      <c r="G418" t="s">
        <v>127</v>
      </c>
      <c r="H418" t="str">
        <f>VLOOKUP($G418,Municipios!$F:$G,2,FALSE)</f>
        <v>SANTA HELENA DEL OPON</v>
      </c>
      <c r="I418" t="s">
        <v>117</v>
      </c>
      <c r="J418" t="s">
        <v>572</v>
      </c>
      <c r="K418">
        <v>68720000</v>
      </c>
      <c r="L418" t="s">
        <v>127</v>
      </c>
      <c r="M418" t="s">
        <v>117</v>
      </c>
      <c r="N418" t="s">
        <v>117</v>
      </c>
      <c r="O418" t="s">
        <v>117</v>
      </c>
      <c r="P418" t="s">
        <v>115</v>
      </c>
      <c r="Q418" t="s">
        <v>115</v>
      </c>
      <c r="R418" t="str">
        <f t="shared" si="36"/>
        <v xml:space="preserve"> 2G</v>
      </c>
      <c r="S418" t="str">
        <f t="shared" si="37"/>
        <v xml:space="preserve"> 3G</v>
      </c>
      <c r="T418" t="str">
        <f t="shared" si="38"/>
        <v xml:space="preserve"> 4G</v>
      </c>
      <c r="U418" t="str">
        <f t="shared" si="39"/>
        <v/>
      </c>
      <c r="V418" t="str">
        <f t="shared" si="40"/>
        <v/>
      </c>
      <c r="W418" s="5" t="str">
        <f t="shared" si="41"/>
        <v xml:space="preserve"> 2G 3G 4G</v>
      </c>
    </row>
    <row r="419" spans="1:23" x14ac:dyDescent="0.25">
      <c r="A419">
        <v>2023</v>
      </c>
      <c r="B419">
        <v>3</v>
      </c>
      <c r="C419" t="s">
        <v>125</v>
      </c>
      <c r="D419">
        <v>68</v>
      </c>
      <c r="E419" t="s">
        <v>114</v>
      </c>
      <c r="F419">
        <v>68547</v>
      </c>
      <c r="G419" t="s">
        <v>60</v>
      </c>
      <c r="H419" t="str">
        <f>VLOOKUP($G419,Municipios!$F:$G,2,FALSE)</f>
        <v>PIEDECUESTA</v>
      </c>
      <c r="I419" t="s">
        <v>115</v>
      </c>
      <c r="J419" t="s">
        <v>573</v>
      </c>
      <c r="K419">
        <v>68547011</v>
      </c>
      <c r="L419" t="s">
        <v>309</v>
      </c>
      <c r="M419" t="s">
        <v>115</v>
      </c>
      <c r="N419" t="s">
        <v>117</v>
      </c>
      <c r="O419" t="s">
        <v>115</v>
      </c>
      <c r="P419" t="s">
        <v>115</v>
      </c>
      <c r="Q419" t="s">
        <v>115</v>
      </c>
      <c r="R419" t="str">
        <f t="shared" si="36"/>
        <v/>
      </c>
      <c r="S419" t="str">
        <f t="shared" si="37"/>
        <v xml:space="preserve"> 3G</v>
      </c>
      <c r="T419" t="str">
        <f t="shared" si="38"/>
        <v/>
      </c>
      <c r="U419" t="str">
        <f t="shared" si="39"/>
        <v/>
      </c>
      <c r="V419" t="str">
        <f t="shared" si="40"/>
        <v/>
      </c>
      <c r="W419" s="5" t="str">
        <f t="shared" si="41"/>
        <v xml:space="preserve"> 3G</v>
      </c>
    </row>
    <row r="420" spans="1:23" x14ac:dyDescent="0.25">
      <c r="A420">
        <v>2023</v>
      </c>
      <c r="B420">
        <v>3</v>
      </c>
      <c r="C420" t="s">
        <v>113</v>
      </c>
      <c r="D420">
        <v>68</v>
      </c>
      <c r="E420" t="s">
        <v>114</v>
      </c>
      <c r="F420">
        <v>68615</v>
      </c>
      <c r="G420" t="s">
        <v>64</v>
      </c>
      <c r="H420" t="str">
        <f>VLOOKUP($G420,Municipios!$F:$G,2,FALSE)</f>
        <v>RIONEGRO</v>
      </c>
      <c r="I420" t="s">
        <v>115</v>
      </c>
      <c r="J420" t="s">
        <v>573</v>
      </c>
      <c r="K420">
        <v>68615013</v>
      </c>
      <c r="L420" t="s">
        <v>231</v>
      </c>
      <c r="M420" t="s">
        <v>117</v>
      </c>
      <c r="N420" t="s">
        <v>117</v>
      </c>
      <c r="O420" t="s">
        <v>115</v>
      </c>
      <c r="P420" t="s">
        <v>115</v>
      </c>
      <c r="Q420" t="s">
        <v>115</v>
      </c>
      <c r="R420" t="str">
        <f t="shared" si="36"/>
        <v xml:space="preserve"> 2G</v>
      </c>
      <c r="S420" t="str">
        <f t="shared" si="37"/>
        <v xml:space="preserve"> 3G</v>
      </c>
      <c r="T420" t="str">
        <f t="shared" si="38"/>
        <v/>
      </c>
      <c r="U420" t="str">
        <f t="shared" si="39"/>
        <v/>
      </c>
      <c r="V420" t="str">
        <f t="shared" si="40"/>
        <v/>
      </c>
      <c r="W420" s="5" t="str">
        <f t="shared" si="41"/>
        <v xml:space="preserve"> 2G 3G</v>
      </c>
    </row>
    <row r="421" spans="1:23" x14ac:dyDescent="0.25">
      <c r="A421">
        <v>2023</v>
      </c>
      <c r="B421">
        <v>3</v>
      </c>
      <c r="C421" t="s">
        <v>129</v>
      </c>
      <c r="D421">
        <v>68</v>
      </c>
      <c r="E421" t="s">
        <v>114</v>
      </c>
      <c r="F421">
        <v>68755</v>
      </c>
      <c r="G421" t="s">
        <v>76</v>
      </c>
      <c r="H421" t="str">
        <f>VLOOKUP($G421,Municipios!$F:$G,2,FALSE)</f>
        <v>SOCORRO</v>
      </c>
      <c r="I421" t="s">
        <v>117</v>
      </c>
      <c r="J421" t="s">
        <v>572</v>
      </c>
      <c r="K421">
        <v>68755000</v>
      </c>
      <c r="L421" t="s">
        <v>76</v>
      </c>
      <c r="M421" t="s">
        <v>115</v>
      </c>
      <c r="N421" t="s">
        <v>117</v>
      </c>
      <c r="O421" t="s">
        <v>117</v>
      </c>
      <c r="P421" t="s">
        <v>115</v>
      </c>
      <c r="Q421" t="s">
        <v>115</v>
      </c>
      <c r="R421" t="str">
        <f t="shared" si="36"/>
        <v/>
      </c>
      <c r="S421" t="str">
        <f t="shared" si="37"/>
        <v xml:space="preserve"> 3G</v>
      </c>
      <c r="T421" t="str">
        <f t="shared" si="38"/>
        <v xml:space="preserve"> 4G</v>
      </c>
      <c r="U421" t="str">
        <f t="shared" si="39"/>
        <v/>
      </c>
      <c r="V421" t="str">
        <f t="shared" si="40"/>
        <v/>
      </c>
      <c r="W421" s="5" t="str">
        <f t="shared" si="41"/>
        <v xml:space="preserve"> 3G 4G</v>
      </c>
    </row>
    <row r="422" spans="1:23" x14ac:dyDescent="0.25">
      <c r="A422">
        <v>2023</v>
      </c>
      <c r="B422">
        <v>3</v>
      </c>
      <c r="C422" t="s">
        <v>125</v>
      </c>
      <c r="D422">
        <v>68</v>
      </c>
      <c r="E422" t="s">
        <v>114</v>
      </c>
      <c r="F422">
        <v>68207</v>
      </c>
      <c r="G422" t="s">
        <v>160</v>
      </c>
      <c r="H422" t="str">
        <f>VLOOKUP($G422,Municipios!$F:$G,2,FALSE)</f>
        <v>CONCEPCION</v>
      </c>
      <c r="I422" t="s">
        <v>117</v>
      </c>
      <c r="J422" t="s">
        <v>572</v>
      </c>
      <c r="K422">
        <v>68207000</v>
      </c>
      <c r="L422" t="s">
        <v>160</v>
      </c>
      <c r="M422" t="s">
        <v>117</v>
      </c>
      <c r="N422" t="s">
        <v>117</v>
      </c>
      <c r="O422" t="s">
        <v>117</v>
      </c>
      <c r="P422" t="s">
        <v>115</v>
      </c>
      <c r="Q422" t="s">
        <v>115</v>
      </c>
      <c r="R422" t="str">
        <f t="shared" si="36"/>
        <v xml:space="preserve"> 2G</v>
      </c>
      <c r="S422" t="str">
        <f t="shared" si="37"/>
        <v xml:space="preserve"> 3G</v>
      </c>
      <c r="T422" t="str">
        <f t="shared" si="38"/>
        <v xml:space="preserve"> 4G</v>
      </c>
      <c r="U422" t="str">
        <f t="shared" si="39"/>
        <v/>
      </c>
      <c r="V422" t="str">
        <f t="shared" si="40"/>
        <v/>
      </c>
      <c r="W422" s="5" t="str">
        <f t="shared" si="41"/>
        <v xml:space="preserve"> 2G 3G 4G</v>
      </c>
    </row>
    <row r="423" spans="1:23" x14ac:dyDescent="0.25">
      <c r="A423">
        <v>2023</v>
      </c>
      <c r="B423">
        <v>3</v>
      </c>
      <c r="C423" t="s">
        <v>113</v>
      </c>
      <c r="D423">
        <v>68</v>
      </c>
      <c r="E423" t="s">
        <v>114</v>
      </c>
      <c r="F423">
        <v>68655</v>
      </c>
      <c r="G423" t="s">
        <v>65</v>
      </c>
      <c r="H423" t="str">
        <f>VLOOKUP($G423,Municipios!$F:$G,2,FALSE)</f>
        <v>SABANA DE TORRES</v>
      </c>
      <c r="I423" t="s">
        <v>115</v>
      </c>
      <c r="J423" t="s">
        <v>573</v>
      </c>
      <c r="K423">
        <v>68655004</v>
      </c>
      <c r="L423" t="s">
        <v>269</v>
      </c>
      <c r="M423" t="s">
        <v>117</v>
      </c>
      <c r="N423" t="s">
        <v>115</v>
      </c>
      <c r="O423" t="s">
        <v>115</v>
      </c>
      <c r="P423" t="s">
        <v>115</v>
      </c>
      <c r="Q423" t="s">
        <v>115</v>
      </c>
      <c r="R423" t="str">
        <f t="shared" si="36"/>
        <v xml:space="preserve"> 2G</v>
      </c>
      <c r="S423" t="str">
        <f t="shared" si="37"/>
        <v/>
      </c>
      <c r="T423" t="str">
        <f t="shared" si="38"/>
        <v/>
      </c>
      <c r="U423" t="str">
        <f t="shared" si="39"/>
        <v/>
      </c>
      <c r="V423" t="str">
        <f t="shared" si="40"/>
        <v/>
      </c>
      <c r="W423" s="5" t="str">
        <f t="shared" si="41"/>
        <v xml:space="preserve"> 2G</v>
      </c>
    </row>
    <row r="424" spans="1:23" x14ac:dyDescent="0.25">
      <c r="A424">
        <v>2023</v>
      </c>
      <c r="B424">
        <v>3</v>
      </c>
      <c r="C424" t="s">
        <v>113</v>
      </c>
      <c r="D424">
        <v>68</v>
      </c>
      <c r="E424" t="s">
        <v>114</v>
      </c>
      <c r="F424">
        <v>68162</v>
      </c>
      <c r="G424" t="s">
        <v>16</v>
      </c>
      <c r="H424" t="str">
        <f>VLOOKUP($G424,Municipios!$F:$G,2,FALSE)</f>
        <v>CERRITO</v>
      </c>
      <c r="I424" t="s">
        <v>115</v>
      </c>
      <c r="J424" t="s">
        <v>573</v>
      </c>
      <c r="K424">
        <v>68162007</v>
      </c>
      <c r="L424" t="s">
        <v>215</v>
      </c>
      <c r="M424" t="s">
        <v>117</v>
      </c>
      <c r="N424" t="s">
        <v>117</v>
      </c>
      <c r="O424" t="s">
        <v>117</v>
      </c>
      <c r="P424" t="s">
        <v>115</v>
      </c>
      <c r="Q424" t="s">
        <v>115</v>
      </c>
      <c r="R424" t="str">
        <f t="shared" si="36"/>
        <v xml:space="preserve"> 2G</v>
      </c>
      <c r="S424" t="str">
        <f t="shared" si="37"/>
        <v xml:space="preserve"> 3G</v>
      </c>
      <c r="T424" t="str">
        <f t="shared" si="38"/>
        <v xml:space="preserve"> 4G</v>
      </c>
      <c r="U424" t="str">
        <f t="shared" si="39"/>
        <v/>
      </c>
      <c r="V424" t="str">
        <f t="shared" si="40"/>
        <v/>
      </c>
      <c r="W424" s="5" t="str">
        <f t="shared" si="41"/>
        <v xml:space="preserve"> 2G 3G 4G</v>
      </c>
    </row>
    <row r="425" spans="1:23" x14ac:dyDescent="0.25">
      <c r="A425">
        <v>2023</v>
      </c>
      <c r="B425">
        <v>3</v>
      </c>
      <c r="C425" t="s">
        <v>120</v>
      </c>
      <c r="D425">
        <v>68</v>
      </c>
      <c r="E425" t="s">
        <v>114</v>
      </c>
      <c r="F425">
        <v>68615</v>
      </c>
      <c r="G425" t="s">
        <v>64</v>
      </c>
      <c r="H425" t="str">
        <f>VLOOKUP($G425,Municipios!$F:$G,2,FALSE)</f>
        <v>RIONEGRO</v>
      </c>
      <c r="I425" t="s">
        <v>117</v>
      </c>
      <c r="J425" t="s">
        <v>572</v>
      </c>
      <c r="K425">
        <v>68615000</v>
      </c>
      <c r="L425" t="s">
        <v>64</v>
      </c>
      <c r="M425" t="s">
        <v>115</v>
      </c>
      <c r="N425" t="s">
        <v>117</v>
      </c>
      <c r="O425" t="s">
        <v>117</v>
      </c>
      <c r="P425" t="s">
        <v>115</v>
      </c>
      <c r="Q425" t="s">
        <v>115</v>
      </c>
      <c r="R425" t="str">
        <f t="shared" si="36"/>
        <v/>
      </c>
      <c r="S425" t="str">
        <f t="shared" si="37"/>
        <v xml:space="preserve"> 3G</v>
      </c>
      <c r="T425" t="str">
        <f t="shared" si="38"/>
        <v xml:space="preserve"> 4G</v>
      </c>
      <c r="U425" t="str">
        <f t="shared" si="39"/>
        <v/>
      </c>
      <c r="V425" t="str">
        <f t="shared" si="40"/>
        <v/>
      </c>
      <c r="W425" s="5" t="str">
        <f t="shared" si="41"/>
        <v xml:space="preserve"> 3G 4G</v>
      </c>
    </row>
    <row r="426" spans="1:23" x14ac:dyDescent="0.25">
      <c r="A426">
        <v>2023</v>
      </c>
      <c r="B426">
        <v>3</v>
      </c>
      <c r="C426" t="s">
        <v>113</v>
      </c>
      <c r="D426">
        <v>68</v>
      </c>
      <c r="E426" t="s">
        <v>114</v>
      </c>
      <c r="F426">
        <v>68673</v>
      </c>
      <c r="G426" t="s">
        <v>68</v>
      </c>
      <c r="H426" t="str">
        <f>VLOOKUP($G426,Municipios!$F:$G,2,FALSE)</f>
        <v>SAN BENITO</v>
      </c>
      <c r="I426" t="s">
        <v>117</v>
      </c>
      <c r="J426" t="s">
        <v>572</v>
      </c>
      <c r="K426">
        <v>68673000</v>
      </c>
      <c r="L426" t="s">
        <v>68</v>
      </c>
      <c r="M426" t="s">
        <v>117</v>
      </c>
      <c r="N426" t="s">
        <v>117</v>
      </c>
      <c r="O426" t="s">
        <v>117</v>
      </c>
      <c r="P426" t="s">
        <v>115</v>
      </c>
      <c r="Q426" t="s">
        <v>115</v>
      </c>
      <c r="R426" t="str">
        <f t="shared" si="36"/>
        <v xml:space="preserve"> 2G</v>
      </c>
      <c r="S426" t="str">
        <f t="shared" si="37"/>
        <v xml:space="preserve"> 3G</v>
      </c>
      <c r="T426" t="str">
        <f t="shared" si="38"/>
        <v xml:space="preserve"> 4G</v>
      </c>
      <c r="U426" t="str">
        <f t="shared" si="39"/>
        <v/>
      </c>
      <c r="V426" t="str">
        <f t="shared" si="40"/>
        <v/>
      </c>
      <c r="W426" s="5" t="str">
        <f t="shared" si="41"/>
        <v xml:space="preserve"> 2G 3G 4G</v>
      </c>
    </row>
    <row r="427" spans="1:23" x14ac:dyDescent="0.25">
      <c r="A427">
        <v>2023</v>
      </c>
      <c r="B427">
        <v>3</v>
      </c>
      <c r="C427" t="s">
        <v>113</v>
      </c>
      <c r="D427">
        <v>68</v>
      </c>
      <c r="E427" t="s">
        <v>114</v>
      </c>
      <c r="F427">
        <v>68322</v>
      </c>
      <c r="G427" t="s">
        <v>176</v>
      </c>
      <c r="H427" t="str">
        <f>VLOOKUP($G427,Municipios!$F:$G,2,FALSE)</f>
        <v>GUAPOTA</v>
      </c>
      <c r="I427" t="s">
        <v>117</v>
      </c>
      <c r="J427" t="s">
        <v>572</v>
      </c>
      <c r="K427">
        <v>68322000</v>
      </c>
      <c r="L427" t="s">
        <v>176</v>
      </c>
      <c r="M427" t="s">
        <v>117</v>
      </c>
      <c r="N427" t="s">
        <v>117</v>
      </c>
      <c r="O427" t="s">
        <v>117</v>
      </c>
      <c r="P427" t="s">
        <v>115</v>
      </c>
      <c r="Q427" t="s">
        <v>115</v>
      </c>
      <c r="R427" t="str">
        <f t="shared" si="36"/>
        <v xml:space="preserve"> 2G</v>
      </c>
      <c r="S427" t="str">
        <f t="shared" si="37"/>
        <v xml:space="preserve"> 3G</v>
      </c>
      <c r="T427" t="str">
        <f t="shared" si="38"/>
        <v xml:space="preserve"> 4G</v>
      </c>
      <c r="U427" t="str">
        <f t="shared" si="39"/>
        <v/>
      </c>
      <c r="V427" t="str">
        <f t="shared" si="40"/>
        <v/>
      </c>
      <c r="W427" s="5" t="str">
        <f t="shared" si="41"/>
        <v xml:space="preserve"> 2G 3G 4G</v>
      </c>
    </row>
    <row r="428" spans="1:23" x14ac:dyDescent="0.25">
      <c r="A428">
        <v>2023</v>
      </c>
      <c r="B428">
        <v>3</v>
      </c>
      <c r="C428" t="s">
        <v>125</v>
      </c>
      <c r="D428">
        <v>68</v>
      </c>
      <c r="E428" t="s">
        <v>114</v>
      </c>
      <c r="F428">
        <v>68162</v>
      </c>
      <c r="G428" t="s">
        <v>16</v>
      </c>
      <c r="H428" t="str">
        <f>VLOOKUP($G428,Municipios!$F:$G,2,FALSE)</f>
        <v>CERRITO</v>
      </c>
      <c r="I428" t="s">
        <v>115</v>
      </c>
      <c r="J428" t="s">
        <v>573</v>
      </c>
      <c r="K428">
        <v>68162007</v>
      </c>
      <c r="L428" t="s">
        <v>215</v>
      </c>
      <c r="M428" t="s">
        <v>117</v>
      </c>
      <c r="N428" t="s">
        <v>117</v>
      </c>
      <c r="O428" t="s">
        <v>117</v>
      </c>
      <c r="P428" t="s">
        <v>115</v>
      </c>
      <c r="Q428" t="s">
        <v>115</v>
      </c>
      <c r="R428" t="str">
        <f t="shared" si="36"/>
        <v xml:space="preserve"> 2G</v>
      </c>
      <c r="S428" t="str">
        <f t="shared" si="37"/>
        <v xml:space="preserve"> 3G</v>
      </c>
      <c r="T428" t="str">
        <f t="shared" si="38"/>
        <v xml:space="preserve"> 4G</v>
      </c>
      <c r="U428" t="str">
        <f t="shared" si="39"/>
        <v/>
      </c>
      <c r="V428" t="str">
        <f t="shared" si="40"/>
        <v/>
      </c>
      <c r="W428" s="5" t="str">
        <f t="shared" si="41"/>
        <v xml:space="preserve"> 2G 3G 4G</v>
      </c>
    </row>
    <row r="429" spans="1:23" x14ac:dyDescent="0.25">
      <c r="A429">
        <v>2023</v>
      </c>
      <c r="B429">
        <v>3</v>
      </c>
      <c r="C429" t="s">
        <v>113</v>
      </c>
      <c r="D429">
        <v>68</v>
      </c>
      <c r="E429" t="s">
        <v>114</v>
      </c>
      <c r="F429">
        <v>68266</v>
      </c>
      <c r="G429" t="s">
        <v>29</v>
      </c>
      <c r="H429" t="str">
        <f>VLOOKUP($G429,Municipios!$F:$G,2,FALSE)</f>
        <v>ENCISO</v>
      </c>
      <c r="I429" t="s">
        <v>115</v>
      </c>
      <c r="J429" t="s">
        <v>573</v>
      </c>
      <c r="K429">
        <v>68266002</v>
      </c>
      <c r="L429" t="s">
        <v>261</v>
      </c>
      <c r="M429" t="s">
        <v>117</v>
      </c>
      <c r="N429" t="s">
        <v>117</v>
      </c>
      <c r="O429" t="s">
        <v>117</v>
      </c>
      <c r="P429" t="s">
        <v>115</v>
      </c>
      <c r="Q429" t="s">
        <v>115</v>
      </c>
      <c r="R429" t="str">
        <f t="shared" si="36"/>
        <v xml:space="preserve"> 2G</v>
      </c>
      <c r="S429" t="str">
        <f t="shared" si="37"/>
        <v xml:space="preserve"> 3G</v>
      </c>
      <c r="T429" t="str">
        <f t="shared" si="38"/>
        <v xml:space="preserve"> 4G</v>
      </c>
      <c r="U429" t="str">
        <f t="shared" si="39"/>
        <v/>
      </c>
      <c r="V429" t="str">
        <f t="shared" si="40"/>
        <v/>
      </c>
      <c r="W429" s="5" t="str">
        <f t="shared" si="41"/>
        <v xml:space="preserve"> 2G 3G 4G</v>
      </c>
    </row>
    <row r="430" spans="1:23" x14ac:dyDescent="0.25">
      <c r="A430">
        <v>2023</v>
      </c>
      <c r="B430">
        <v>3</v>
      </c>
      <c r="C430" t="s">
        <v>129</v>
      </c>
      <c r="D430">
        <v>68</v>
      </c>
      <c r="E430" t="s">
        <v>114</v>
      </c>
      <c r="F430">
        <v>68872</v>
      </c>
      <c r="G430" t="s">
        <v>84</v>
      </c>
      <c r="H430" t="str">
        <f>VLOOKUP($G430,Municipios!$F:$G,2,FALSE)</f>
        <v>VILLANUEVA</v>
      </c>
      <c r="I430" t="s">
        <v>117</v>
      </c>
      <c r="J430" t="s">
        <v>572</v>
      </c>
      <c r="K430">
        <v>68872000</v>
      </c>
      <c r="L430" t="s">
        <v>84</v>
      </c>
      <c r="M430" t="s">
        <v>115</v>
      </c>
      <c r="N430" t="s">
        <v>115</v>
      </c>
      <c r="O430" t="s">
        <v>117</v>
      </c>
      <c r="P430" t="s">
        <v>115</v>
      </c>
      <c r="Q430" t="s">
        <v>115</v>
      </c>
      <c r="R430" t="str">
        <f t="shared" si="36"/>
        <v/>
      </c>
      <c r="S430" t="str">
        <f t="shared" si="37"/>
        <v/>
      </c>
      <c r="T430" t="str">
        <f t="shared" si="38"/>
        <v xml:space="preserve"> 4G</v>
      </c>
      <c r="U430" t="str">
        <f t="shared" si="39"/>
        <v/>
      </c>
      <c r="V430" t="str">
        <f t="shared" si="40"/>
        <v/>
      </c>
      <c r="W430" s="5" t="str">
        <f t="shared" si="41"/>
        <v xml:space="preserve"> 4G</v>
      </c>
    </row>
    <row r="431" spans="1:23" x14ac:dyDescent="0.25">
      <c r="A431">
        <v>2023</v>
      </c>
      <c r="B431">
        <v>3</v>
      </c>
      <c r="C431" t="s">
        <v>129</v>
      </c>
      <c r="D431">
        <v>68</v>
      </c>
      <c r="E431" t="s">
        <v>114</v>
      </c>
      <c r="F431">
        <v>68573</v>
      </c>
      <c r="G431" t="s">
        <v>91</v>
      </c>
      <c r="H431" t="str">
        <f>VLOOKUP($G431,Municipios!$F:$G,2,FALSE)</f>
        <v>PUERTO PARRA</v>
      </c>
      <c r="I431" t="s">
        <v>115</v>
      </c>
      <c r="J431" t="s">
        <v>573</v>
      </c>
      <c r="K431">
        <v>68573005</v>
      </c>
      <c r="L431" t="s">
        <v>167</v>
      </c>
      <c r="M431" t="s">
        <v>115</v>
      </c>
      <c r="N431" t="s">
        <v>115</v>
      </c>
      <c r="O431" t="s">
        <v>117</v>
      </c>
      <c r="P431" t="s">
        <v>115</v>
      </c>
      <c r="Q431" t="s">
        <v>115</v>
      </c>
      <c r="R431" t="str">
        <f t="shared" si="36"/>
        <v/>
      </c>
      <c r="S431" t="str">
        <f t="shared" si="37"/>
        <v/>
      </c>
      <c r="T431" t="str">
        <f t="shared" si="38"/>
        <v xml:space="preserve"> 4G</v>
      </c>
      <c r="U431" t="str">
        <f t="shared" si="39"/>
        <v/>
      </c>
      <c r="V431" t="str">
        <f t="shared" si="40"/>
        <v/>
      </c>
      <c r="W431" s="5" t="str">
        <f t="shared" si="41"/>
        <v xml:space="preserve"> 4G</v>
      </c>
    </row>
    <row r="432" spans="1:23" x14ac:dyDescent="0.25">
      <c r="A432">
        <v>2023</v>
      </c>
      <c r="B432">
        <v>3</v>
      </c>
      <c r="C432" t="s">
        <v>120</v>
      </c>
      <c r="D432">
        <v>68</v>
      </c>
      <c r="E432" t="s">
        <v>114</v>
      </c>
      <c r="F432">
        <v>68176</v>
      </c>
      <c r="G432" t="s">
        <v>19</v>
      </c>
      <c r="H432" t="str">
        <f>VLOOKUP($G432,Municipios!$F:$G,2,FALSE)</f>
        <v>CHIMA</v>
      </c>
      <c r="I432" t="s">
        <v>117</v>
      </c>
      <c r="J432" t="s">
        <v>572</v>
      </c>
      <c r="K432">
        <v>68176000</v>
      </c>
      <c r="L432" t="s">
        <v>19</v>
      </c>
      <c r="M432" t="s">
        <v>115</v>
      </c>
      <c r="N432" t="s">
        <v>117</v>
      </c>
      <c r="O432" t="s">
        <v>115</v>
      </c>
      <c r="P432" t="s">
        <v>115</v>
      </c>
      <c r="Q432" t="s">
        <v>115</v>
      </c>
      <c r="R432" t="str">
        <f t="shared" si="36"/>
        <v/>
      </c>
      <c r="S432" t="str">
        <f t="shared" si="37"/>
        <v xml:space="preserve"> 3G</v>
      </c>
      <c r="T432" t="str">
        <f t="shared" si="38"/>
        <v/>
      </c>
      <c r="U432" t="str">
        <f t="shared" si="39"/>
        <v/>
      </c>
      <c r="V432" t="str">
        <f t="shared" si="40"/>
        <v/>
      </c>
      <c r="W432" s="5" t="str">
        <f t="shared" si="41"/>
        <v xml:space="preserve"> 3G</v>
      </c>
    </row>
    <row r="433" spans="1:23" x14ac:dyDescent="0.25">
      <c r="A433">
        <v>2023</v>
      </c>
      <c r="B433">
        <v>3</v>
      </c>
      <c r="C433" t="s">
        <v>113</v>
      </c>
      <c r="D433">
        <v>68</v>
      </c>
      <c r="E433" t="s">
        <v>114</v>
      </c>
      <c r="F433">
        <v>68861</v>
      </c>
      <c r="G433" t="s">
        <v>132</v>
      </c>
      <c r="H433" t="str">
        <f>VLOOKUP($G433,Municipios!$F:$G,2,FALSE)</f>
        <v>VELEZ</v>
      </c>
      <c r="I433" t="s">
        <v>115</v>
      </c>
      <c r="J433" t="s">
        <v>573</v>
      </c>
      <c r="K433">
        <v>68861002</v>
      </c>
      <c r="L433" t="s">
        <v>172</v>
      </c>
      <c r="M433" t="s">
        <v>117</v>
      </c>
      <c r="N433" t="s">
        <v>117</v>
      </c>
      <c r="O433" t="s">
        <v>115</v>
      </c>
      <c r="P433" t="s">
        <v>115</v>
      </c>
      <c r="Q433" t="s">
        <v>115</v>
      </c>
      <c r="R433" t="str">
        <f t="shared" si="36"/>
        <v xml:space="preserve"> 2G</v>
      </c>
      <c r="S433" t="str">
        <f t="shared" si="37"/>
        <v xml:space="preserve"> 3G</v>
      </c>
      <c r="T433" t="str">
        <f t="shared" si="38"/>
        <v/>
      </c>
      <c r="U433" t="str">
        <f t="shared" si="39"/>
        <v/>
      </c>
      <c r="V433" t="str">
        <f t="shared" si="40"/>
        <v/>
      </c>
      <c r="W433" s="5" t="str">
        <f t="shared" si="41"/>
        <v xml:space="preserve"> 2G 3G</v>
      </c>
    </row>
    <row r="434" spans="1:23" x14ac:dyDescent="0.25">
      <c r="A434">
        <v>2023</v>
      </c>
      <c r="B434">
        <v>3</v>
      </c>
      <c r="C434" t="s">
        <v>113</v>
      </c>
      <c r="D434">
        <v>68</v>
      </c>
      <c r="E434" t="s">
        <v>114</v>
      </c>
      <c r="F434">
        <v>68051</v>
      </c>
      <c r="G434" t="s">
        <v>4</v>
      </c>
      <c r="H434" t="str">
        <f>VLOOKUP($G434,Municipios!$F:$G,2,FALSE)</f>
        <v>ARATOCA</v>
      </c>
      <c r="I434" t="s">
        <v>115</v>
      </c>
      <c r="J434" t="s">
        <v>573</v>
      </c>
      <c r="K434">
        <v>68051013</v>
      </c>
      <c r="L434" t="s">
        <v>268</v>
      </c>
      <c r="M434" t="s">
        <v>117</v>
      </c>
      <c r="N434" t="s">
        <v>117</v>
      </c>
      <c r="O434" t="s">
        <v>117</v>
      </c>
      <c r="P434" t="s">
        <v>115</v>
      </c>
      <c r="Q434" t="s">
        <v>115</v>
      </c>
      <c r="R434" t="str">
        <f t="shared" si="36"/>
        <v xml:space="preserve"> 2G</v>
      </c>
      <c r="S434" t="str">
        <f t="shared" si="37"/>
        <v xml:space="preserve"> 3G</v>
      </c>
      <c r="T434" t="str">
        <f t="shared" si="38"/>
        <v xml:space="preserve"> 4G</v>
      </c>
      <c r="U434" t="str">
        <f t="shared" si="39"/>
        <v/>
      </c>
      <c r="V434" t="str">
        <f t="shared" si="40"/>
        <v/>
      </c>
      <c r="W434" s="5" t="str">
        <f t="shared" si="41"/>
        <v xml:space="preserve"> 2G 3G 4G</v>
      </c>
    </row>
    <row r="435" spans="1:23" x14ac:dyDescent="0.25">
      <c r="A435">
        <v>2023</v>
      </c>
      <c r="B435">
        <v>3</v>
      </c>
      <c r="C435" t="s">
        <v>125</v>
      </c>
      <c r="D435">
        <v>68</v>
      </c>
      <c r="E435" t="s">
        <v>114</v>
      </c>
      <c r="F435">
        <v>68276</v>
      </c>
      <c r="G435" t="s">
        <v>31</v>
      </c>
      <c r="H435" t="str">
        <f>VLOOKUP($G435,Municipios!$F:$G,2,FALSE)</f>
        <v>FLORIDABLANCA</v>
      </c>
      <c r="I435" t="s">
        <v>117</v>
      </c>
      <c r="J435" t="s">
        <v>572</v>
      </c>
      <c r="K435">
        <v>68276000</v>
      </c>
      <c r="L435" t="s">
        <v>31</v>
      </c>
      <c r="M435" t="s">
        <v>117</v>
      </c>
      <c r="N435" t="s">
        <v>117</v>
      </c>
      <c r="O435" t="s">
        <v>117</v>
      </c>
      <c r="P435" t="s">
        <v>115</v>
      </c>
      <c r="Q435" t="s">
        <v>115</v>
      </c>
      <c r="R435" t="str">
        <f t="shared" si="36"/>
        <v xml:space="preserve"> 2G</v>
      </c>
      <c r="S435" t="str">
        <f t="shared" si="37"/>
        <v xml:space="preserve"> 3G</v>
      </c>
      <c r="T435" t="str">
        <f t="shared" si="38"/>
        <v xml:space="preserve"> 4G</v>
      </c>
      <c r="U435" t="str">
        <f t="shared" si="39"/>
        <v/>
      </c>
      <c r="V435" t="str">
        <f t="shared" si="40"/>
        <v/>
      </c>
      <c r="W435" s="5" t="str">
        <f t="shared" si="41"/>
        <v xml:space="preserve"> 2G 3G 4G</v>
      </c>
    </row>
    <row r="436" spans="1:23" x14ac:dyDescent="0.25">
      <c r="A436">
        <v>2023</v>
      </c>
      <c r="B436">
        <v>3</v>
      </c>
      <c r="C436" t="s">
        <v>113</v>
      </c>
      <c r="D436">
        <v>68</v>
      </c>
      <c r="E436" t="s">
        <v>114</v>
      </c>
      <c r="F436">
        <v>68773</v>
      </c>
      <c r="G436" t="s">
        <v>78</v>
      </c>
      <c r="H436" t="str">
        <f>VLOOKUP($G436,Municipios!$F:$G,2,FALSE)</f>
        <v>SUCRE</v>
      </c>
      <c r="I436" t="s">
        <v>115</v>
      </c>
      <c r="J436" t="s">
        <v>573</v>
      </c>
      <c r="K436">
        <v>68773003</v>
      </c>
      <c r="L436" t="s">
        <v>376</v>
      </c>
      <c r="M436" t="s">
        <v>117</v>
      </c>
      <c r="N436" t="s">
        <v>117</v>
      </c>
      <c r="O436" t="s">
        <v>117</v>
      </c>
      <c r="P436" t="s">
        <v>115</v>
      </c>
      <c r="Q436" t="s">
        <v>115</v>
      </c>
      <c r="R436" t="str">
        <f t="shared" si="36"/>
        <v xml:space="preserve"> 2G</v>
      </c>
      <c r="S436" t="str">
        <f t="shared" si="37"/>
        <v xml:space="preserve"> 3G</v>
      </c>
      <c r="T436" t="str">
        <f t="shared" si="38"/>
        <v xml:space="preserve"> 4G</v>
      </c>
      <c r="U436" t="str">
        <f t="shared" si="39"/>
        <v/>
      </c>
      <c r="V436" t="str">
        <f t="shared" si="40"/>
        <v/>
      </c>
      <c r="W436" s="5" t="str">
        <f t="shared" si="41"/>
        <v xml:space="preserve"> 2G 3G 4G</v>
      </c>
    </row>
    <row r="437" spans="1:23" x14ac:dyDescent="0.25">
      <c r="A437">
        <v>2023</v>
      </c>
      <c r="B437">
        <v>3</v>
      </c>
      <c r="C437" t="s">
        <v>120</v>
      </c>
      <c r="D437">
        <v>68</v>
      </c>
      <c r="E437" t="s">
        <v>114</v>
      </c>
      <c r="F437">
        <v>68307</v>
      </c>
      <c r="G437" t="s">
        <v>122</v>
      </c>
      <c r="H437" t="str">
        <f>VLOOKUP($G437,Municipios!$F:$G,2,FALSE)</f>
        <v>GIRON</v>
      </c>
      <c r="I437" t="s">
        <v>115</v>
      </c>
      <c r="J437" t="s">
        <v>573</v>
      </c>
      <c r="K437">
        <v>68307007</v>
      </c>
      <c r="L437" t="s">
        <v>123</v>
      </c>
      <c r="M437" t="s">
        <v>115</v>
      </c>
      <c r="N437" t="s">
        <v>117</v>
      </c>
      <c r="O437" t="s">
        <v>117</v>
      </c>
      <c r="P437" t="s">
        <v>115</v>
      </c>
      <c r="Q437" t="s">
        <v>115</v>
      </c>
      <c r="R437" t="str">
        <f t="shared" si="36"/>
        <v/>
      </c>
      <c r="S437" t="str">
        <f t="shared" si="37"/>
        <v xml:space="preserve"> 3G</v>
      </c>
      <c r="T437" t="str">
        <f t="shared" si="38"/>
        <v xml:space="preserve"> 4G</v>
      </c>
      <c r="U437" t="str">
        <f t="shared" si="39"/>
        <v/>
      </c>
      <c r="V437" t="str">
        <f t="shared" si="40"/>
        <v/>
      </c>
      <c r="W437" s="5" t="str">
        <f t="shared" si="41"/>
        <v xml:space="preserve"> 3G 4G</v>
      </c>
    </row>
    <row r="438" spans="1:23" x14ac:dyDescent="0.25">
      <c r="A438">
        <v>2023</v>
      </c>
      <c r="B438">
        <v>3</v>
      </c>
      <c r="C438" t="s">
        <v>125</v>
      </c>
      <c r="D438">
        <v>68</v>
      </c>
      <c r="E438" t="s">
        <v>114</v>
      </c>
      <c r="F438">
        <v>68502</v>
      </c>
      <c r="G438" t="s">
        <v>56</v>
      </c>
      <c r="H438" t="str">
        <f>VLOOKUP($G438,Municipios!$F:$G,2,FALSE)</f>
        <v>ONZAGA</v>
      </c>
      <c r="I438" t="s">
        <v>117</v>
      </c>
      <c r="J438" t="s">
        <v>572</v>
      </c>
      <c r="K438">
        <v>68502000</v>
      </c>
      <c r="L438" t="s">
        <v>56</v>
      </c>
      <c r="M438" t="s">
        <v>117</v>
      </c>
      <c r="N438" t="s">
        <v>117</v>
      </c>
      <c r="O438" t="s">
        <v>117</v>
      </c>
      <c r="P438" t="s">
        <v>115</v>
      </c>
      <c r="Q438" t="s">
        <v>115</v>
      </c>
      <c r="R438" t="str">
        <f t="shared" si="36"/>
        <v xml:space="preserve"> 2G</v>
      </c>
      <c r="S438" t="str">
        <f t="shared" si="37"/>
        <v xml:space="preserve"> 3G</v>
      </c>
      <c r="T438" t="str">
        <f t="shared" si="38"/>
        <v xml:space="preserve"> 4G</v>
      </c>
      <c r="U438" t="str">
        <f t="shared" si="39"/>
        <v/>
      </c>
      <c r="V438" t="str">
        <f t="shared" si="40"/>
        <v/>
      </c>
      <c r="W438" s="5" t="str">
        <f t="shared" si="41"/>
        <v xml:space="preserve"> 2G 3G 4G</v>
      </c>
    </row>
    <row r="439" spans="1:23" x14ac:dyDescent="0.25">
      <c r="A439">
        <v>2023</v>
      </c>
      <c r="B439">
        <v>3</v>
      </c>
      <c r="C439" t="s">
        <v>129</v>
      </c>
      <c r="D439">
        <v>68</v>
      </c>
      <c r="E439" t="s">
        <v>114</v>
      </c>
      <c r="F439">
        <v>68190</v>
      </c>
      <c r="G439" t="s">
        <v>88</v>
      </c>
      <c r="H439" t="str">
        <f>VLOOKUP($G439,Municipios!$F:$G,2,FALSE)</f>
        <v>CIMITARRA</v>
      </c>
      <c r="I439" t="s">
        <v>117</v>
      </c>
      <c r="J439" t="s">
        <v>572</v>
      </c>
      <c r="K439">
        <v>68190000</v>
      </c>
      <c r="L439" t="s">
        <v>88</v>
      </c>
      <c r="M439" t="s">
        <v>115</v>
      </c>
      <c r="N439" t="s">
        <v>117</v>
      </c>
      <c r="O439" t="s">
        <v>117</v>
      </c>
      <c r="P439" t="s">
        <v>115</v>
      </c>
      <c r="Q439" t="s">
        <v>115</v>
      </c>
      <c r="R439" t="str">
        <f t="shared" si="36"/>
        <v/>
      </c>
      <c r="S439" t="str">
        <f t="shared" si="37"/>
        <v xml:space="preserve"> 3G</v>
      </c>
      <c r="T439" t="str">
        <f t="shared" si="38"/>
        <v xml:space="preserve"> 4G</v>
      </c>
      <c r="U439" t="str">
        <f t="shared" si="39"/>
        <v/>
      </c>
      <c r="V439" t="str">
        <f t="shared" si="40"/>
        <v/>
      </c>
      <c r="W439" s="5" t="str">
        <f t="shared" si="41"/>
        <v xml:space="preserve"> 3G 4G</v>
      </c>
    </row>
    <row r="440" spans="1:23" x14ac:dyDescent="0.25">
      <c r="A440">
        <v>2023</v>
      </c>
      <c r="B440">
        <v>3</v>
      </c>
      <c r="C440" t="s">
        <v>125</v>
      </c>
      <c r="D440">
        <v>68</v>
      </c>
      <c r="E440" t="s">
        <v>114</v>
      </c>
      <c r="F440">
        <v>68655</v>
      </c>
      <c r="G440" t="s">
        <v>65</v>
      </c>
      <c r="H440" t="str">
        <f>VLOOKUP($G440,Municipios!$F:$G,2,FALSE)</f>
        <v>SABANA DE TORRES</v>
      </c>
      <c r="I440" t="s">
        <v>115</v>
      </c>
      <c r="J440" t="s">
        <v>573</v>
      </c>
      <c r="K440">
        <v>68655008</v>
      </c>
      <c r="L440" t="s">
        <v>240</v>
      </c>
      <c r="M440" t="s">
        <v>117</v>
      </c>
      <c r="N440" t="s">
        <v>115</v>
      </c>
      <c r="O440" t="s">
        <v>115</v>
      </c>
      <c r="P440" t="s">
        <v>115</v>
      </c>
      <c r="Q440" t="s">
        <v>115</v>
      </c>
      <c r="R440" t="str">
        <f t="shared" si="36"/>
        <v xml:space="preserve"> 2G</v>
      </c>
      <c r="S440" t="str">
        <f t="shared" si="37"/>
        <v/>
      </c>
      <c r="T440" t="str">
        <f t="shared" si="38"/>
        <v/>
      </c>
      <c r="U440" t="str">
        <f t="shared" si="39"/>
        <v/>
      </c>
      <c r="V440" t="str">
        <f t="shared" si="40"/>
        <v/>
      </c>
      <c r="W440" s="5" t="str">
        <f t="shared" si="41"/>
        <v xml:space="preserve"> 2G</v>
      </c>
    </row>
    <row r="441" spans="1:23" x14ac:dyDescent="0.25">
      <c r="A441">
        <v>2023</v>
      </c>
      <c r="B441">
        <v>3</v>
      </c>
      <c r="C441" t="s">
        <v>125</v>
      </c>
      <c r="D441">
        <v>68</v>
      </c>
      <c r="E441" t="s">
        <v>114</v>
      </c>
      <c r="F441">
        <v>68575</v>
      </c>
      <c r="G441" t="s">
        <v>92</v>
      </c>
      <c r="H441" t="str">
        <f>VLOOKUP($G441,Municipios!$F:$G,2,FALSE)</f>
        <v>PUERTO WILCHES</v>
      </c>
      <c r="I441" t="s">
        <v>115</v>
      </c>
      <c r="J441" t="s">
        <v>573</v>
      </c>
      <c r="K441">
        <v>68575005</v>
      </c>
      <c r="L441" t="s">
        <v>307</v>
      </c>
      <c r="M441" t="s">
        <v>117</v>
      </c>
      <c r="N441" t="s">
        <v>115</v>
      </c>
      <c r="O441" t="s">
        <v>115</v>
      </c>
      <c r="P441" t="s">
        <v>115</v>
      </c>
      <c r="Q441" t="s">
        <v>115</v>
      </c>
      <c r="R441" t="str">
        <f t="shared" si="36"/>
        <v xml:space="preserve"> 2G</v>
      </c>
      <c r="S441" t="str">
        <f t="shared" si="37"/>
        <v/>
      </c>
      <c r="T441" t="str">
        <f t="shared" si="38"/>
        <v/>
      </c>
      <c r="U441" t="str">
        <f t="shared" si="39"/>
        <v/>
      </c>
      <c r="V441" t="str">
        <f t="shared" si="40"/>
        <v/>
      </c>
      <c r="W441" s="5" t="str">
        <f t="shared" si="41"/>
        <v xml:space="preserve"> 2G</v>
      </c>
    </row>
    <row r="442" spans="1:23" x14ac:dyDescent="0.25">
      <c r="A442">
        <v>2023</v>
      </c>
      <c r="B442">
        <v>3</v>
      </c>
      <c r="C442" t="s">
        <v>120</v>
      </c>
      <c r="D442">
        <v>68</v>
      </c>
      <c r="E442" t="s">
        <v>114</v>
      </c>
      <c r="F442">
        <v>68079</v>
      </c>
      <c r="G442" t="s">
        <v>6</v>
      </c>
      <c r="H442" t="str">
        <f>VLOOKUP($G442,Municipios!$F:$G,2,FALSE)</f>
        <v>BARICHARA</v>
      </c>
      <c r="I442" t="s">
        <v>117</v>
      </c>
      <c r="J442" t="s">
        <v>572</v>
      </c>
      <c r="K442">
        <v>68079000</v>
      </c>
      <c r="L442" t="s">
        <v>6</v>
      </c>
      <c r="M442" t="s">
        <v>115</v>
      </c>
      <c r="N442" t="s">
        <v>117</v>
      </c>
      <c r="O442" t="s">
        <v>117</v>
      </c>
      <c r="P442" t="s">
        <v>115</v>
      </c>
      <c r="Q442" t="s">
        <v>115</v>
      </c>
      <c r="R442" t="str">
        <f t="shared" si="36"/>
        <v/>
      </c>
      <c r="S442" t="str">
        <f t="shared" si="37"/>
        <v xml:space="preserve"> 3G</v>
      </c>
      <c r="T442" t="str">
        <f t="shared" si="38"/>
        <v xml:space="preserve"> 4G</v>
      </c>
      <c r="U442" t="str">
        <f t="shared" si="39"/>
        <v/>
      </c>
      <c r="V442" t="str">
        <f t="shared" si="40"/>
        <v/>
      </c>
      <c r="W442" s="5" t="str">
        <f t="shared" si="41"/>
        <v xml:space="preserve"> 3G 4G</v>
      </c>
    </row>
    <row r="443" spans="1:23" x14ac:dyDescent="0.25">
      <c r="A443">
        <v>2023</v>
      </c>
      <c r="B443">
        <v>3</v>
      </c>
      <c r="C443" t="s">
        <v>113</v>
      </c>
      <c r="D443">
        <v>68</v>
      </c>
      <c r="E443" t="s">
        <v>114</v>
      </c>
      <c r="F443">
        <v>68615</v>
      </c>
      <c r="G443" t="s">
        <v>64</v>
      </c>
      <c r="H443" t="str">
        <f>VLOOKUP($G443,Municipios!$F:$G,2,FALSE)</f>
        <v>RIONEGRO</v>
      </c>
      <c r="I443" t="s">
        <v>115</v>
      </c>
      <c r="J443" t="s">
        <v>573</v>
      </c>
      <c r="K443">
        <v>68615017</v>
      </c>
      <c r="L443" t="s">
        <v>239</v>
      </c>
      <c r="M443" t="s">
        <v>117</v>
      </c>
      <c r="N443" t="s">
        <v>117</v>
      </c>
      <c r="O443" t="s">
        <v>115</v>
      </c>
      <c r="P443" t="s">
        <v>115</v>
      </c>
      <c r="Q443" t="s">
        <v>115</v>
      </c>
      <c r="R443" t="str">
        <f t="shared" si="36"/>
        <v xml:space="preserve"> 2G</v>
      </c>
      <c r="S443" t="str">
        <f t="shared" si="37"/>
        <v xml:space="preserve"> 3G</v>
      </c>
      <c r="T443" t="str">
        <f t="shared" si="38"/>
        <v/>
      </c>
      <c r="U443" t="str">
        <f t="shared" si="39"/>
        <v/>
      </c>
      <c r="V443" t="str">
        <f t="shared" si="40"/>
        <v/>
      </c>
      <c r="W443" s="5" t="str">
        <f t="shared" si="41"/>
        <v xml:space="preserve"> 2G 3G</v>
      </c>
    </row>
    <row r="444" spans="1:23" x14ac:dyDescent="0.25">
      <c r="A444">
        <v>2023</v>
      </c>
      <c r="B444">
        <v>3</v>
      </c>
      <c r="C444" t="s">
        <v>125</v>
      </c>
      <c r="D444">
        <v>68</v>
      </c>
      <c r="E444" t="s">
        <v>114</v>
      </c>
      <c r="F444">
        <v>68229</v>
      </c>
      <c r="G444" t="s">
        <v>207</v>
      </c>
      <c r="H444" t="str">
        <f>VLOOKUP($G444,Municipios!$F:$G,2,FALSE)</f>
        <v>CURITI</v>
      </c>
      <c r="I444" t="s">
        <v>117</v>
      </c>
      <c r="J444" t="s">
        <v>572</v>
      </c>
      <c r="K444">
        <v>68229000</v>
      </c>
      <c r="L444" t="s">
        <v>207</v>
      </c>
      <c r="M444" t="s">
        <v>117</v>
      </c>
      <c r="N444" t="s">
        <v>117</v>
      </c>
      <c r="O444" t="s">
        <v>117</v>
      </c>
      <c r="P444" t="s">
        <v>115</v>
      </c>
      <c r="Q444" t="s">
        <v>115</v>
      </c>
      <c r="R444" t="str">
        <f t="shared" si="36"/>
        <v xml:space="preserve"> 2G</v>
      </c>
      <c r="S444" t="str">
        <f t="shared" si="37"/>
        <v xml:space="preserve"> 3G</v>
      </c>
      <c r="T444" t="str">
        <f t="shared" si="38"/>
        <v xml:space="preserve"> 4G</v>
      </c>
      <c r="U444" t="str">
        <f t="shared" si="39"/>
        <v/>
      </c>
      <c r="V444" t="str">
        <f t="shared" si="40"/>
        <v/>
      </c>
      <c r="W444" s="5" t="str">
        <f t="shared" si="41"/>
        <v xml:space="preserve"> 2G 3G 4G</v>
      </c>
    </row>
    <row r="445" spans="1:23" x14ac:dyDescent="0.25">
      <c r="A445">
        <v>2023</v>
      </c>
      <c r="B445">
        <v>3</v>
      </c>
      <c r="C445" t="s">
        <v>129</v>
      </c>
      <c r="D445">
        <v>68</v>
      </c>
      <c r="E445" t="s">
        <v>114</v>
      </c>
      <c r="F445">
        <v>68655</v>
      </c>
      <c r="G445" t="s">
        <v>65</v>
      </c>
      <c r="H445" t="str">
        <f>VLOOKUP($G445,Municipios!$F:$G,2,FALSE)</f>
        <v>SABANA DE TORRES</v>
      </c>
      <c r="I445" t="s">
        <v>117</v>
      </c>
      <c r="J445" t="s">
        <v>572</v>
      </c>
      <c r="K445">
        <v>68655000</v>
      </c>
      <c r="L445" t="s">
        <v>65</v>
      </c>
      <c r="M445" t="s">
        <v>115</v>
      </c>
      <c r="N445" t="s">
        <v>117</v>
      </c>
      <c r="O445" t="s">
        <v>117</v>
      </c>
      <c r="P445" t="s">
        <v>115</v>
      </c>
      <c r="Q445" t="s">
        <v>115</v>
      </c>
      <c r="R445" t="str">
        <f t="shared" si="36"/>
        <v/>
      </c>
      <c r="S445" t="str">
        <f t="shared" si="37"/>
        <v xml:space="preserve"> 3G</v>
      </c>
      <c r="T445" t="str">
        <f t="shared" si="38"/>
        <v xml:space="preserve"> 4G</v>
      </c>
      <c r="U445" t="str">
        <f t="shared" si="39"/>
        <v/>
      </c>
      <c r="V445" t="str">
        <f t="shared" si="40"/>
        <v/>
      </c>
      <c r="W445" s="5" t="str">
        <f t="shared" si="41"/>
        <v xml:space="preserve"> 3G 4G</v>
      </c>
    </row>
    <row r="446" spans="1:23" x14ac:dyDescent="0.25">
      <c r="A446">
        <v>2023</v>
      </c>
      <c r="B446">
        <v>3</v>
      </c>
      <c r="C446" t="s">
        <v>113</v>
      </c>
      <c r="D446">
        <v>68</v>
      </c>
      <c r="E446" t="s">
        <v>114</v>
      </c>
      <c r="F446">
        <v>68669</v>
      </c>
      <c r="G446" t="s">
        <v>147</v>
      </c>
      <c r="H446" t="str">
        <f>VLOOKUP($G446,Municipios!$F:$G,2,FALSE)</f>
        <v>SAN ANDRES</v>
      </c>
      <c r="I446" t="s">
        <v>115</v>
      </c>
      <c r="J446" t="s">
        <v>573</v>
      </c>
      <c r="K446">
        <v>68669007</v>
      </c>
      <c r="L446" t="s">
        <v>199</v>
      </c>
      <c r="M446" t="s">
        <v>117</v>
      </c>
      <c r="N446" t="s">
        <v>117</v>
      </c>
      <c r="O446" t="s">
        <v>117</v>
      </c>
      <c r="P446" t="s">
        <v>115</v>
      </c>
      <c r="Q446" t="s">
        <v>115</v>
      </c>
      <c r="R446" t="str">
        <f t="shared" si="36"/>
        <v xml:space="preserve"> 2G</v>
      </c>
      <c r="S446" t="str">
        <f t="shared" si="37"/>
        <v xml:space="preserve"> 3G</v>
      </c>
      <c r="T446" t="str">
        <f t="shared" si="38"/>
        <v xml:space="preserve"> 4G</v>
      </c>
      <c r="U446" t="str">
        <f t="shared" si="39"/>
        <v/>
      </c>
      <c r="V446" t="str">
        <f t="shared" si="40"/>
        <v/>
      </c>
      <c r="W446" s="5" t="str">
        <f t="shared" si="41"/>
        <v xml:space="preserve"> 2G 3G 4G</v>
      </c>
    </row>
    <row r="447" spans="1:23" x14ac:dyDescent="0.25">
      <c r="A447">
        <v>2023</v>
      </c>
      <c r="B447">
        <v>3</v>
      </c>
      <c r="C447" t="s">
        <v>129</v>
      </c>
      <c r="D447">
        <v>68</v>
      </c>
      <c r="E447" t="s">
        <v>114</v>
      </c>
      <c r="F447">
        <v>68020</v>
      </c>
      <c r="G447" t="s">
        <v>3</v>
      </c>
      <c r="H447" t="str">
        <f>VLOOKUP($G447,Municipios!$F:$G,2,FALSE)</f>
        <v>ALBANIA</v>
      </c>
      <c r="I447" t="s">
        <v>117</v>
      </c>
      <c r="J447" t="s">
        <v>572</v>
      </c>
      <c r="K447">
        <v>68020000</v>
      </c>
      <c r="L447" t="s">
        <v>3</v>
      </c>
      <c r="M447" t="s">
        <v>117</v>
      </c>
      <c r="N447" t="s">
        <v>117</v>
      </c>
      <c r="O447" t="s">
        <v>115</v>
      </c>
      <c r="P447" t="s">
        <v>115</v>
      </c>
      <c r="Q447" t="s">
        <v>115</v>
      </c>
      <c r="R447" t="str">
        <f t="shared" si="36"/>
        <v xml:space="preserve"> 2G</v>
      </c>
      <c r="S447" t="str">
        <f t="shared" si="37"/>
        <v xml:space="preserve"> 3G</v>
      </c>
      <c r="T447" t="str">
        <f t="shared" si="38"/>
        <v/>
      </c>
      <c r="U447" t="str">
        <f t="shared" si="39"/>
        <v/>
      </c>
      <c r="V447" t="str">
        <f t="shared" si="40"/>
        <v/>
      </c>
      <c r="W447" s="5" t="str">
        <f t="shared" si="41"/>
        <v xml:space="preserve"> 2G 3G</v>
      </c>
    </row>
    <row r="448" spans="1:23" x14ac:dyDescent="0.25">
      <c r="A448">
        <v>2023</v>
      </c>
      <c r="B448">
        <v>3</v>
      </c>
      <c r="C448" t="s">
        <v>113</v>
      </c>
      <c r="D448">
        <v>68</v>
      </c>
      <c r="E448" t="s">
        <v>114</v>
      </c>
      <c r="F448">
        <v>68020</v>
      </c>
      <c r="G448" t="s">
        <v>3</v>
      </c>
      <c r="H448" t="str">
        <f>VLOOKUP($G448,Municipios!$F:$G,2,FALSE)</f>
        <v>ALBANIA</v>
      </c>
      <c r="I448" t="s">
        <v>115</v>
      </c>
      <c r="J448" t="s">
        <v>573</v>
      </c>
      <c r="K448">
        <v>68020001</v>
      </c>
      <c r="L448" t="s">
        <v>378</v>
      </c>
      <c r="M448" t="s">
        <v>117</v>
      </c>
      <c r="N448" t="s">
        <v>117</v>
      </c>
      <c r="O448" t="s">
        <v>117</v>
      </c>
      <c r="P448" t="s">
        <v>115</v>
      </c>
      <c r="Q448" t="s">
        <v>115</v>
      </c>
      <c r="R448" t="str">
        <f t="shared" si="36"/>
        <v xml:space="preserve"> 2G</v>
      </c>
      <c r="S448" t="str">
        <f t="shared" si="37"/>
        <v xml:space="preserve"> 3G</v>
      </c>
      <c r="T448" t="str">
        <f t="shared" si="38"/>
        <v xml:space="preserve"> 4G</v>
      </c>
      <c r="U448" t="str">
        <f t="shared" si="39"/>
        <v/>
      </c>
      <c r="V448" t="str">
        <f t="shared" si="40"/>
        <v/>
      </c>
      <c r="W448" s="5" t="str">
        <f t="shared" si="41"/>
        <v xml:space="preserve"> 2G 3G 4G</v>
      </c>
    </row>
    <row r="449" spans="1:23" x14ac:dyDescent="0.25">
      <c r="A449">
        <v>2023</v>
      </c>
      <c r="B449">
        <v>3</v>
      </c>
      <c r="C449" t="s">
        <v>120</v>
      </c>
      <c r="D449">
        <v>68</v>
      </c>
      <c r="E449" t="s">
        <v>114</v>
      </c>
      <c r="F449">
        <v>68780</v>
      </c>
      <c r="G449" t="s">
        <v>236</v>
      </c>
      <c r="H449" t="str">
        <f>VLOOKUP($G449,Municipios!$F:$G,2,FALSE)</f>
        <v>SURATA</v>
      </c>
      <c r="I449" t="s">
        <v>117</v>
      </c>
      <c r="J449" t="s">
        <v>572</v>
      </c>
      <c r="K449">
        <v>68780000</v>
      </c>
      <c r="L449" t="s">
        <v>236</v>
      </c>
      <c r="M449" t="s">
        <v>115</v>
      </c>
      <c r="N449" t="s">
        <v>117</v>
      </c>
      <c r="O449" t="s">
        <v>115</v>
      </c>
      <c r="P449" t="s">
        <v>115</v>
      </c>
      <c r="Q449" t="s">
        <v>115</v>
      </c>
      <c r="R449" t="str">
        <f t="shared" si="36"/>
        <v/>
      </c>
      <c r="S449" t="str">
        <f t="shared" si="37"/>
        <v xml:space="preserve"> 3G</v>
      </c>
      <c r="T449" t="str">
        <f t="shared" si="38"/>
        <v/>
      </c>
      <c r="U449" t="str">
        <f t="shared" si="39"/>
        <v/>
      </c>
      <c r="V449" t="str">
        <f t="shared" si="40"/>
        <v/>
      </c>
      <c r="W449" s="5" t="str">
        <f t="shared" si="41"/>
        <v xml:space="preserve"> 3G</v>
      </c>
    </row>
    <row r="450" spans="1:23" x14ac:dyDescent="0.25">
      <c r="A450">
        <v>2023</v>
      </c>
      <c r="B450">
        <v>3</v>
      </c>
      <c r="C450" t="s">
        <v>125</v>
      </c>
      <c r="D450">
        <v>68</v>
      </c>
      <c r="E450" t="s">
        <v>114</v>
      </c>
      <c r="F450">
        <v>68121</v>
      </c>
      <c r="G450" t="s">
        <v>10</v>
      </c>
      <c r="H450" t="str">
        <f>VLOOKUP($G450,Municipios!$F:$G,2,FALSE)</f>
        <v>CABRERA</v>
      </c>
      <c r="I450" t="s">
        <v>117</v>
      </c>
      <c r="J450" t="s">
        <v>572</v>
      </c>
      <c r="K450">
        <v>68121000</v>
      </c>
      <c r="L450" t="s">
        <v>10</v>
      </c>
      <c r="M450" t="s">
        <v>115</v>
      </c>
      <c r="N450" t="s">
        <v>115</v>
      </c>
      <c r="O450" t="s">
        <v>117</v>
      </c>
      <c r="P450" t="s">
        <v>115</v>
      </c>
      <c r="Q450" t="s">
        <v>115</v>
      </c>
      <c r="R450" t="str">
        <f t="shared" si="36"/>
        <v/>
      </c>
      <c r="S450" t="str">
        <f t="shared" si="37"/>
        <v/>
      </c>
      <c r="T450" t="str">
        <f t="shared" si="38"/>
        <v xml:space="preserve"> 4G</v>
      </c>
      <c r="U450" t="str">
        <f t="shared" si="39"/>
        <v/>
      </c>
      <c r="V450" t="str">
        <f t="shared" si="40"/>
        <v/>
      </c>
      <c r="W450" s="5" t="str">
        <f t="shared" si="41"/>
        <v xml:space="preserve"> 4G</v>
      </c>
    </row>
    <row r="451" spans="1:23" x14ac:dyDescent="0.25">
      <c r="A451">
        <v>2023</v>
      </c>
      <c r="B451">
        <v>3</v>
      </c>
      <c r="C451" t="s">
        <v>125</v>
      </c>
      <c r="D451">
        <v>68</v>
      </c>
      <c r="E451" t="s">
        <v>114</v>
      </c>
      <c r="F451">
        <v>68245</v>
      </c>
      <c r="G451" t="s">
        <v>26</v>
      </c>
      <c r="H451" t="str">
        <f>VLOOKUP($G451,Municipios!$F:$G,2,FALSE)</f>
        <v>EL GUACAMAYO</v>
      </c>
      <c r="I451" t="s">
        <v>117</v>
      </c>
      <c r="J451" t="s">
        <v>572</v>
      </c>
      <c r="K451">
        <v>68245000</v>
      </c>
      <c r="L451" t="s">
        <v>26</v>
      </c>
      <c r="M451" t="s">
        <v>115</v>
      </c>
      <c r="N451" t="s">
        <v>117</v>
      </c>
      <c r="O451" t="s">
        <v>115</v>
      </c>
      <c r="P451" t="s">
        <v>115</v>
      </c>
      <c r="Q451" t="s">
        <v>115</v>
      </c>
      <c r="R451" t="str">
        <f t="shared" si="36"/>
        <v/>
      </c>
      <c r="S451" t="str">
        <f t="shared" si="37"/>
        <v xml:space="preserve"> 3G</v>
      </c>
      <c r="T451" t="str">
        <f t="shared" si="38"/>
        <v/>
      </c>
      <c r="U451" t="str">
        <f t="shared" si="39"/>
        <v/>
      </c>
      <c r="V451" t="str">
        <f t="shared" si="40"/>
        <v/>
      </c>
      <c r="W451" s="5" t="str">
        <f t="shared" si="41"/>
        <v xml:space="preserve"> 3G</v>
      </c>
    </row>
    <row r="452" spans="1:23" x14ac:dyDescent="0.25">
      <c r="A452">
        <v>2023</v>
      </c>
      <c r="B452">
        <v>3</v>
      </c>
      <c r="C452" t="s">
        <v>129</v>
      </c>
      <c r="D452">
        <v>68</v>
      </c>
      <c r="E452" t="s">
        <v>114</v>
      </c>
      <c r="F452">
        <v>68079</v>
      </c>
      <c r="G452" t="s">
        <v>6</v>
      </c>
      <c r="H452" t="str">
        <f>VLOOKUP($G452,Municipios!$F:$G,2,FALSE)</f>
        <v>BARICHARA</v>
      </c>
      <c r="I452" t="s">
        <v>117</v>
      </c>
      <c r="J452" t="s">
        <v>572</v>
      </c>
      <c r="K452">
        <v>68079000</v>
      </c>
      <c r="L452" t="s">
        <v>6</v>
      </c>
      <c r="M452" t="s">
        <v>115</v>
      </c>
      <c r="N452" t="s">
        <v>117</v>
      </c>
      <c r="O452" t="s">
        <v>117</v>
      </c>
      <c r="P452" t="s">
        <v>115</v>
      </c>
      <c r="Q452" t="s">
        <v>115</v>
      </c>
      <c r="R452" t="str">
        <f t="shared" ref="R452:R515" si="42">IF(M452="S"," 2G","")</f>
        <v/>
      </c>
      <c r="S452" t="str">
        <f t="shared" ref="S452:S515" si="43">IF(N452="S"," 3G","")</f>
        <v xml:space="preserve"> 3G</v>
      </c>
      <c r="T452" t="str">
        <f t="shared" ref="T452:T515" si="44">IF(O452="S"," 4G","")</f>
        <v xml:space="preserve"> 4G</v>
      </c>
      <c r="U452" t="str">
        <f t="shared" ref="U452:U515" si="45">IF(P452="S"," LTE","")</f>
        <v/>
      </c>
      <c r="V452" t="str">
        <f t="shared" ref="V452:V515" si="46">IF(Q452="S"," 5G","")</f>
        <v/>
      </c>
      <c r="W452" s="5" t="str">
        <f t="shared" ref="W452:W515" si="47">_xlfn.CONCAT(R452:V452)</f>
        <v xml:space="preserve"> 3G 4G</v>
      </c>
    </row>
    <row r="453" spans="1:23" x14ac:dyDescent="0.25">
      <c r="A453">
        <v>2023</v>
      </c>
      <c r="B453">
        <v>3</v>
      </c>
      <c r="C453" t="s">
        <v>125</v>
      </c>
      <c r="D453">
        <v>68</v>
      </c>
      <c r="E453" t="s">
        <v>114</v>
      </c>
      <c r="F453">
        <v>68689</v>
      </c>
      <c r="G453" t="s">
        <v>169</v>
      </c>
      <c r="H453" t="str">
        <f>VLOOKUP($G453,Municipios!$F:$G,2,FALSE)</f>
        <v>SAN VICENTE DE CHUCURI</v>
      </c>
      <c r="I453" t="s">
        <v>117</v>
      </c>
      <c r="J453" t="s">
        <v>572</v>
      </c>
      <c r="K453">
        <v>68689000</v>
      </c>
      <c r="L453" t="s">
        <v>169</v>
      </c>
      <c r="M453" t="s">
        <v>117</v>
      </c>
      <c r="N453" t="s">
        <v>117</v>
      </c>
      <c r="O453" t="s">
        <v>117</v>
      </c>
      <c r="P453" t="s">
        <v>115</v>
      </c>
      <c r="Q453" t="s">
        <v>115</v>
      </c>
      <c r="R453" t="str">
        <f t="shared" si="42"/>
        <v xml:space="preserve"> 2G</v>
      </c>
      <c r="S453" t="str">
        <f t="shared" si="43"/>
        <v xml:space="preserve"> 3G</v>
      </c>
      <c r="T453" t="str">
        <f t="shared" si="44"/>
        <v xml:space="preserve"> 4G</v>
      </c>
      <c r="U453" t="str">
        <f t="shared" si="45"/>
        <v/>
      </c>
      <c r="V453" t="str">
        <f t="shared" si="46"/>
        <v/>
      </c>
      <c r="W453" s="5" t="str">
        <f t="shared" si="47"/>
        <v xml:space="preserve"> 2G 3G 4G</v>
      </c>
    </row>
    <row r="454" spans="1:23" x14ac:dyDescent="0.25">
      <c r="A454">
        <v>2023</v>
      </c>
      <c r="B454">
        <v>3</v>
      </c>
      <c r="C454" t="s">
        <v>113</v>
      </c>
      <c r="D454">
        <v>68</v>
      </c>
      <c r="E454" t="s">
        <v>114</v>
      </c>
      <c r="F454">
        <v>68079</v>
      </c>
      <c r="G454" t="s">
        <v>6</v>
      </c>
      <c r="H454" t="str">
        <f>VLOOKUP($G454,Municipios!$F:$G,2,FALSE)</f>
        <v>BARICHARA</v>
      </c>
      <c r="I454" t="s">
        <v>115</v>
      </c>
      <c r="J454" t="s">
        <v>573</v>
      </c>
      <c r="K454">
        <v>68079001</v>
      </c>
      <c r="L454" t="s">
        <v>146</v>
      </c>
      <c r="M454" t="s">
        <v>117</v>
      </c>
      <c r="N454" t="s">
        <v>117</v>
      </c>
      <c r="O454" t="s">
        <v>117</v>
      </c>
      <c r="P454" t="s">
        <v>115</v>
      </c>
      <c r="Q454" t="s">
        <v>115</v>
      </c>
      <c r="R454" t="str">
        <f t="shared" si="42"/>
        <v xml:space="preserve"> 2G</v>
      </c>
      <c r="S454" t="str">
        <f t="shared" si="43"/>
        <v xml:space="preserve"> 3G</v>
      </c>
      <c r="T454" t="str">
        <f t="shared" si="44"/>
        <v xml:space="preserve"> 4G</v>
      </c>
      <c r="U454" t="str">
        <f t="shared" si="45"/>
        <v/>
      </c>
      <c r="V454" t="str">
        <f t="shared" si="46"/>
        <v/>
      </c>
      <c r="W454" s="5" t="str">
        <f t="shared" si="47"/>
        <v xml:space="preserve"> 2G 3G 4G</v>
      </c>
    </row>
    <row r="455" spans="1:23" x14ac:dyDescent="0.25">
      <c r="A455">
        <v>2023</v>
      </c>
      <c r="B455">
        <v>3</v>
      </c>
      <c r="C455" t="s">
        <v>113</v>
      </c>
      <c r="D455">
        <v>68</v>
      </c>
      <c r="E455" t="s">
        <v>114</v>
      </c>
      <c r="F455">
        <v>68207</v>
      </c>
      <c r="G455" t="s">
        <v>160</v>
      </c>
      <c r="H455" t="str">
        <f>VLOOKUP($G455,Municipios!$F:$G,2,FALSE)</f>
        <v>CONCEPCION</v>
      </c>
      <c r="I455" t="s">
        <v>117</v>
      </c>
      <c r="J455" t="s">
        <v>572</v>
      </c>
      <c r="K455">
        <v>68207000</v>
      </c>
      <c r="L455" t="s">
        <v>160</v>
      </c>
      <c r="M455" t="s">
        <v>117</v>
      </c>
      <c r="N455" t="s">
        <v>117</v>
      </c>
      <c r="O455" t="s">
        <v>117</v>
      </c>
      <c r="P455" t="s">
        <v>115</v>
      </c>
      <c r="Q455" t="s">
        <v>115</v>
      </c>
      <c r="R455" t="str">
        <f t="shared" si="42"/>
        <v xml:space="preserve"> 2G</v>
      </c>
      <c r="S455" t="str">
        <f t="shared" si="43"/>
        <v xml:space="preserve"> 3G</v>
      </c>
      <c r="T455" t="str">
        <f t="shared" si="44"/>
        <v xml:space="preserve"> 4G</v>
      </c>
      <c r="U455" t="str">
        <f t="shared" si="45"/>
        <v/>
      </c>
      <c r="V455" t="str">
        <f t="shared" si="46"/>
        <v/>
      </c>
      <c r="W455" s="5" t="str">
        <f t="shared" si="47"/>
        <v xml:space="preserve"> 2G 3G 4G</v>
      </c>
    </row>
    <row r="456" spans="1:23" x14ac:dyDescent="0.25">
      <c r="A456">
        <v>2023</v>
      </c>
      <c r="B456">
        <v>3</v>
      </c>
      <c r="C456" t="s">
        <v>125</v>
      </c>
      <c r="D456">
        <v>68</v>
      </c>
      <c r="E456" t="s">
        <v>114</v>
      </c>
      <c r="F456">
        <v>68307</v>
      </c>
      <c r="G456" t="s">
        <v>122</v>
      </c>
      <c r="H456" t="str">
        <f>VLOOKUP($G456,Municipios!$F:$G,2,FALSE)</f>
        <v>GIRON</v>
      </c>
      <c r="I456" t="s">
        <v>115</v>
      </c>
      <c r="J456" t="s">
        <v>573</v>
      </c>
      <c r="K456">
        <v>68307007</v>
      </c>
      <c r="L456" t="s">
        <v>123</v>
      </c>
      <c r="M456" t="s">
        <v>117</v>
      </c>
      <c r="N456" t="s">
        <v>117</v>
      </c>
      <c r="O456" t="s">
        <v>117</v>
      </c>
      <c r="P456" t="s">
        <v>115</v>
      </c>
      <c r="Q456" t="s">
        <v>115</v>
      </c>
      <c r="R456" t="str">
        <f t="shared" si="42"/>
        <v xml:space="preserve"> 2G</v>
      </c>
      <c r="S456" t="str">
        <f t="shared" si="43"/>
        <v xml:space="preserve"> 3G</v>
      </c>
      <c r="T456" t="str">
        <f t="shared" si="44"/>
        <v xml:space="preserve"> 4G</v>
      </c>
      <c r="U456" t="str">
        <f t="shared" si="45"/>
        <v/>
      </c>
      <c r="V456" t="str">
        <f t="shared" si="46"/>
        <v/>
      </c>
      <c r="W456" s="5" t="str">
        <f t="shared" si="47"/>
        <v xml:space="preserve"> 2G 3G 4G</v>
      </c>
    </row>
    <row r="457" spans="1:23" x14ac:dyDescent="0.25">
      <c r="A457">
        <v>2023</v>
      </c>
      <c r="B457">
        <v>3</v>
      </c>
      <c r="C457" t="s">
        <v>129</v>
      </c>
      <c r="D457">
        <v>68</v>
      </c>
      <c r="E457" t="s">
        <v>114</v>
      </c>
      <c r="F457">
        <v>68001</v>
      </c>
      <c r="G457" t="s">
        <v>9</v>
      </c>
      <c r="H457" t="str">
        <f>VLOOKUP($G457,Municipios!$F:$G,2,FALSE)</f>
        <v>BUCARAMANGA</v>
      </c>
      <c r="I457" t="s">
        <v>117</v>
      </c>
      <c r="J457" t="s">
        <v>572</v>
      </c>
      <c r="K457">
        <v>68001000</v>
      </c>
      <c r="L457" t="s">
        <v>9</v>
      </c>
      <c r="M457" t="s">
        <v>115</v>
      </c>
      <c r="N457" t="s">
        <v>117</v>
      </c>
      <c r="O457" t="s">
        <v>117</v>
      </c>
      <c r="P457" t="s">
        <v>115</v>
      </c>
      <c r="Q457" t="s">
        <v>115</v>
      </c>
      <c r="R457" t="str">
        <f t="shared" si="42"/>
        <v/>
      </c>
      <c r="S457" t="str">
        <f t="shared" si="43"/>
        <v xml:space="preserve"> 3G</v>
      </c>
      <c r="T457" t="str">
        <f t="shared" si="44"/>
        <v xml:space="preserve"> 4G</v>
      </c>
      <c r="U457" t="str">
        <f t="shared" si="45"/>
        <v/>
      </c>
      <c r="V457" t="str">
        <f t="shared" si="46"/>
        <v/>
      </c>
      <c r="W457" s="5" t="str">
        <f t="shared" si="47"/>
        <v xml:space="preserve"> 3G 4G</v>
      </c>
    </row>
    <row r="458" spans="1:23" x14ac:dyDescent="0.25">
      <c r="A458">
        <v>2023</v>
      </c>
      <c r="B458">
        <v>3</v>
      </c>
      <c r="C458" t="s">
        <v>113</v>
      </c>
      <c r="D458">
        <v>68</v>
      </c>
      <c r="E458" t="s">
        <v>114</v>
      </c>
      <c r="F458">
        <v>68861</v>
      </c>
      <c r="G458" t="s">
        <v>132</v>
      </c>
      <c r="H458" t="str">
        <f>VLOOKUP($G458,Municipios!$F:$G,2,FALSE)</f>
        <v>VELEZ</v>
      </c>
      <c r="I458" t="s">
        <v>115</v>
      </c>
      <c r="J458" t="s">
        <v>573</v>
      </c>
      <c r="K458">
        <v>68861025</v>
      </c>
      <c r="L458" t="s">
        <v>157</v>
      </c>
      <c r="M458" t="s">
        <v>117</v>
      </c>
      <c r="N458" t="s">
        <v>117</v>
      </c>
      <c r="O458" t="s">
        <v>115</v>
      </c>
      <c r="P458" t="s">
        <v>115</v>
      </c>
      <c r="Q458" t="s">
        <v>115</v>
      </c>
      <c r="R458" t="str">
        <f t="shared" si="42"/>
        <v xml:space="preserve"> 2G</v>
      </c>
      <c r="S458" t="str">
        <f t="shared" si="43"/>
        <v xml:space="preserve"> 3G</v>
      </c>
      <c r="T458" t="str">
        <f t="shared" si="44"/>
        <v/>
      </c>
      <c r="U458" t="str">
        <f t="shared" si="45"/>
        <v/>
      </c>
      <c r="V458" t="str">
        <f t="shared" si="46"/>
        <v/>
      </c>
      <c r="W458" s="5" t="str">
        <f t="shared" si="47"/>
        <v xml:space="preserve"> 2G 3G</v>
      </c>
    </row>
    <row r="459" spans="1:23" x14ac:dyDescent="0.25">
      <c r="A459">
        <v>2023</v>
      </c>
      <c r="B459">
        <v>3</v>
      </c>
      <c r="C459" t="s">
        <v>113</v>
      </c>
      <c r="D459">
        <v>68</v>
      </c>
      <c r="E459" t="s">
        <v>114</v>
      </c>
      <c r="F459">
        <v>68276</v>
      </c>
      <c r="G459" t="s">
        <v>31</v>
      </c>
      <c r="H459" t="str">
        <f>VLOOKUP($G459,Municipios!$F:$G,2,FALSE)</f>
        <v>FLORIDABLANCA</v>
      </c>
      <c r="I459" t="s">
        <v>115</v>
      </c>
      <c r="J459" t="s">
        <v>573</v>
      </c>
      <c r="K459">
        <v>68276023</v>
      </c>
      <c r="L459" t="s">
        <v>186</v>
      </c>
      <c r="M459" t="s">
        <v>117</v>
      </c>
      <c r="N459" t="s">
        <v>117</v>
      </c>
      <c r="O459" t="s">
        <v>117</v>
      </c>
      <c r="P459" t="s">
        <v>115</v>
      </c>
      <c r="Q459" t="s">
        <v>115</v>
      </c>
      <c r="R459" t="str">
        <f t="shared" si="42"/>
        <v xml:space="preserve"> 2G</v>
      </c>
      <c r="S459" t="str">
        <f t="shared" si="43"/>
        <v xml:space="preserve"> 3G</v>
      </c>
      <c r="T459" t="str">
        <f t="shared" si="44"/>
        <v xml:space="preserve"> 4G</v>
      </c>
      <c r="U459" t="str">
        <f t="shared" si="45"/>
        <v/>
      </c>
      <c r="V459" t="str">
        <f t="shared" si="46"/>
        <v/>
      </c>
      <c r="W459" s="5" t="str">
        <f t="shared" si="47"/>
        <v xml:space="preserve"> 2G 3G 4G</v>
      </c>
    </row>
    <row r="460" spans="1:23" x14ac:dyDescent="0.25">
      <c r="A460">
        <v>2023</v>
      </c>
      <c r="B460">
        <v>3</v>
      </c>
      <c r="C460" t="s">
        <v>113</v>
      </c>
      <c r="D460">
        <v>68</v>
      </c>
      <c r="E460" t="s">
        <v>114</v>
      </c>
      <c r="F460">
        <v>68276</v>
      </c>
      <c r="G460" t="s">
        <v>31</v>
      </c>
      <c r="H460" t="str">
        <f>VLOOKUP($G460,Municipios!$F:$G,2,FALSE)</f>
        <v>FLORIDABLANCA</v>
      </c>
      <c r="I460" t="s">
        <v>115</v>
      </c>
      <c r="J460" t="s">
        <v>573</v>
      </c>
      <c r="K460">
        <v>68276020</v>
      </c>
      <c r="L460" t="s">
        <v>344</v>
      </c>
      <c r="M460" t="s">
        <v>117</v>
      </c>
      <c r="N460" t="s">
        <v>117</v>
      </c>
      <c r="O460" t="s">
        <v>117</v>
      </c>
      <c r="P460" t="s">
        <v>115</v>
      </c>
      <c r="Q460" t="s">
        <v>115</v>
      </c>
      <c r="R460" t="str">
        <f t="shared" si="42"/>
        <v xml:space="preserve"> 2G</v>
      </c>
      <c r="S460" t="str">
        <f t="shared" si="43"/>
        <v xml:space="preserve"> 3G</v>
      </c>
      <c r="T460" t="str">
        <f t="shared" si="44"/>
        <v xml:space="preserve"> 4G</v>
      </c>
      <c r="U460" t="str">
        <f t="shared" si="45"/>
        <v/>
      </c>
      <c r="V460" t="str">
        <f t="shared" si="46"/>
        <v/>
      </c>
      <c r="W460" s="5" t="str">
        <f t="shared" si="47"/>
        <v xml:space="preserve"> 2G 3G 4G</v>
      </c>
    </row>
    <row r="461" spans="1:23" x14ac:dyDescent="0.25">
      <c r="A461">
        <v>2023</v>
      </c>
      <c r="B461">
        <v>3</v>
      </c>
      <c r="C461" t="s">
        <v>120</v>
      </c>
      <c r="D461">
        <v>68</v>
      </c>
      <c r="E461" t="s">
        <v>114</v>
      </c>
      <c r="F461">
        <v>68655</v>
      </c>
      <c r="G461" t="s">
        <v>65</v>
      </c>
      <c r="H461" t="str">
        <f>VLOOKUP($G461,Municipios!$F:$G,2,FALSE)</f>
        <v>SABANA DE TORRES</v>
      </c>
      <c r="I461" t="s">
        <v>115</v>
      </c>
      <c r="J461" t="s">
        <v>573</v>
      </c>
      <c r="K461">
        <v>0</v>
      </c>
      <c r="L461" t="s">
        <v>126</v>
      </c>
      <c r="M461" t="s">
        <v>115</v>
      </c>
      <c r="N461" t="s">
        <v>115</v>
      </c>
      <c r="O461" t="s">
        <v>117</v>
      </c>
      <c r="P461" t="s">
        <v>115</v>
      </c>
      <c r="Q461" t="s">
        <v>115</v>
      </c>
      <c r="R461" t="str">
        <f t="shared" si="42"/>
        <v/>
      </c>
      <c r="S461" t="str">
        <f t="shared" si="43"/>
        <v/>
      </c>
      <c r="T461" t="str">
        <f t="shared" si="44"/>
        <v xml:space="preserve"> 4G</v>
      </c>
      <c r="U461" t="str">
        <f t="shared" si="45"/>
        <v/>
      </c>
      <c r="V461" t="str">
        <f t="shared" si="46"/>
        <v/>
      </c>
      <c r="W461" s="5" t="str">
        <f t="shared" si="47"/>
        <v xml:space="preserve"> 4G</v>
      </c>
    </row>
    <row r="462" spans="1:23" x14ac:dyDescent="0.25">
      <c r="A462">
        <v>2023</v>
      </c>
      <c r="B462">
        <v>3</v>
      </c>
      <c r="C462" t="s">
        <v>113</v>
      </c>
      <c r="D462">
        <v>68</v>
      </c>
      <c r="E462" t="s">
        <v>114</v>
      </c>
      <c r="F462">
        <v>68432</v>
      </c>
      <c r="G462" t="s">
        <v>283</v>
      </c>
      <c r="H462" t="str">
        <f>VLOOKUP($G462,Municipios!$F:$G,2,FALSE)</f>
        <v>MALAGA</v>
      </c>
      <c r="I462" t="s">
        <v>115</v>
      </c>
      <c r="J462" t="s">
        <v>573</v>
      </c>
      <c r="K462">
        <v>68432009</v>
      </c>
      <c r="L462" t="s">
        <v>367</v>
      </c>
      <c r="M462" t="s">
        <v>117</v>
      </c>
      <c r="N462" t="s">
        <v>117</v>
      </c>
      <c r="O462" t="s">
        <v>117</v>
      </c>
      <c r="P462" t="s">
        <v>115</v>
      </c>
      <c r="Q462" t="s">
        <v>115</v>
      </c>
      <c r="R462" t="str">
        <f t="shared" si="42"/>
        <v xml:space="preserve"> 2G</v>
      </c>
      <c r="S462" t="str">
        <f t="shared" si="43"/>
        <v xml:space="preserve"> 3G</v>
      </c>
      <c r="T462" t="str">
        <f t="shared" si="44"/>
        <v xml:space="preserve"> 4G</v>
      </c>
      <c r="U462" t="str">
        <f t="shared" si="45"/>
        <v/>
      </c>
      <c r="V462" t="str">
        <f t="shared" si="46"/>
        <v/>
      </c>
      <c r="W462" s="5" t="str">
        <f t="shared" si="47"/>
        <v xml:space="preserve"> 2G 3G 4G</v>
      </c>
    </row>
    <row r="463" spans="1:23" x14ac:dyDescent="0.25">
      <c r="A463">
        <v>2023</v>
      </c>
      <c r="B463">
        <v>3</v>
      </c>
      <c r="C463" t="s">
        <v>113</v>
      </c>
      <c r="D463">
        <v>68</v>
      </c>
      <c r="E463" t="s">
        <v>114</v>
      </c>
      <c r="F463">
        <v>68235</v>
      </c>
      <c r="G463" t="s">
        <v>171</v>
      </c>
      <c r="H463" t="str">
        <f>VLOOKUP($G463,Municipios!$F:$G,2,FALSE)</f>
        <v>EL CARMEN DE CHUCURI</v>
      </c>
      <c r="I463" t="s">
        <v>115</v>
      </c>
      <c r="J463" t="s">
        <v>573</v>
      </c>
      <c r="K463">
        <v>68235004</v>
      </c>
      <c r="L463" t="s">
        <v>346</v>
      </c>
      <c r="M463" t="s">
        <v>117</v>
      </c>
      <c r="N463" t="s">
        <v>117</v>
      </c>
      <c r="O463" t="s">
        <v>115</v>
      </c>
      <c r="P463" t="s">
        <v>115</v>
      </c>
      <c r="Q463" t="s">
        <v>115</v>
      </c>
      <c r="R463" t="str">
        <f t="shared" si="42"/>
        <v xml:space="preserve"> 2G</v>
      </c>
      <c r="S463" t="str">
        <f t="shared" si="43"/>
        <v xml:space="preserve"> 3G</v>
      </c>
      <c r="T463" t="str">
        <f t="shared" si="44"/>
        <v/>
      </c>
      <c r="U463" t="str">
        <f t="shared" si="45"/>
        <v/>
      </c>
      <c r="V463" t="str">
        <f t="shared" si="46"/>
        <v/>
      </c>
      <c r="W463" s="5" t="str">
        <f t="shared" si="47"/>
        <v xml:space="preserve"> 2G 3G</v>
      </c>
    </row>
    <row r="464" spans="1:23" x14ac:dyDescent="0.25">
      <c r="A464">
        <v>2023</v>
      </c>
      <c r="B464">
        <v>3</v>
      </c>
      <c r="C464" t="s">
        <v>113</v>
      </c>
      <c r="D464">
        <v>68</v>
      </c>
      <c r="E464" t="s">
        <v>114</v>
      </c>
      <c r="F464">
        <v>68780</v>
      </c>
      <c r="G464" t="s">
        <v>236</v>
      </c>
      <c r="H464" t="str">
        <f>VLOOKUP($G464,Municipios!$F:$G,2,FALSE)</f>
        <v>SURATA</v>
      </c>
      <c r="I464" t="s">
        <v>115</v>
      </c>
      <c r="J464" t="s">
        <v>573</v>
      </c>
      <c r="K464">
        <v>68780008</v>
      </c>
      <c r="L464" t="s">
        <v>380</v>
      </c>
      <c r="M464" t="s">
        <v>117</v>
      </c>
      <c r="N464" t="s">
        <v>117</v>
      </c>
      <c r="O464" t="s">
        <v>117</v>
      </c>
      <c r="P464" t="s">
        <v>115</v>
      </c>
      <c r="Q464" t="s">
        <v>115</v>
      </c>
      <c r="R464" t="str">
        <f t="shared" si="42"/>
        <v xml:space="preserve"> 2G</v>
      </c>
      <c r="S464" t="str">
        <f t="shared" si="43"/>
        <v xml:space="preserve"> 3G</v>
      </c>
      <c r="T464" t="str">
        <f t="shared" si="44"/>
        <v xml:space="preserve"> 4G</v>
      </c>
      <c r="U464" t="str">
        <f t="shared" si="45"/>
        <v/>
      </c>
      <c r="V464" t="str">
        <f t="shared" si="46"/>
        <v/>
      </c>
      <c r="W464" s="5" t="str">
        <f t="shared" si="47"/>
        <v xml:space="preserve"> 2G 3G 4G</v>
      </c>
    </row>
    <row r="465" spans="1:23" x14ac:dyDescent="0.25">
      <c r="A465">
        <v>2023</v>
      </c>
      <c r="B465">
        <v>3</v>
      </c>
      <c r="C465" t="s">
        <v>113</v>
      </c>
      <c r="D465">
        <v>68</v>
      </c>
      <c r="E465" t="s">
        <v>114</v>
      </c>
      <c r="F465">
        <v>68669</v>
      </c>
      <c r="G465" t="s">
        <v>147</v>
      </c>
      <c r="H465" t="str">
        <f>VLOOKUP($G465,Municipios!$F:$G,2,FALSE)</f>
        <v>SAN ANDRES</v>
      </c>
      <c r="I465" t="s">
        <v>115</v>
      </c>
      <c r="J465" t="s">
        <v>573</v>
      </c>
      <c r="K465">
        <v>68669005</v>
      </c>
      <c r="L465" t="s">
        <v>229</v>
      </c>
      <c r="M465" t="s">
        <v>117</v>
      </c>
      <c r="N465" t="s">
        <v>117</v>
      </c>
      <c r="O465" t="s">
        <v>117</v>
      </c>
      <c r="P465" t="s">
        <v>115</v>
      </c>
      <c r="Q465" t="s">
        <v>115</v>
      </c>
      <c r="R465" t="str">
        <f t="shared" si="42"/>
        <v xml:space="preserve"> 2G</v>
      </c>
      <c r="S465" t="str">
        <f t="shared" si="43"/>
        <v xml:space="preserve"> 3G</v>
      </c>
      <c r="T465" t="str">
        <f t="shared" si="44"/>
        <v xml:space="preserve"> 4G</v>
      </c>
      <c r="U465" t="str">
        <f t="shared" si="45"/>
        <v/>
      </c>
      <c r="V465" t="str">
        <f t="shared" si="46"/>
        <v/>
      </c>
      <c r="W465" s="5" t="str">
        <f t="shared" si="47"/>
        <v xml:space="preserve"> 2G 3G 4G</v>
      </c>
    </row>
    <row r="466" spans="1:23" x14ac:dyDescent="0.25">
      <c r="A466">
        <v>2023</v>
      </c>
      <c r="B466">
        <v>3</v>
      </c>
      <c r="C466" t="s">
        <v>125</v>
      </c>
      <c r="D466">
        <v>68</v>
      </c>
      <c r="E466" t="s">
        <v>114</v>
      </c>
      <c r="F466">
        <v>68770</v>
      </c>
      <c r="G466" t="s">
        <v>77</v>
      </c>
      <c r="H466" t="str">
        <f>VLOOKUP($G466,Municipios!$F:$G,2,FALSE)</f>
        <v>SUAITA</v>
      </c>
      <c r="I466" t="s">
        <v>117</v>
      </c>
      <c r="J466" t="s">
        <v>572</v>
      </c>
      <c r="K466">
        <v>68770000</v>
      </c>
      <c r="L466" t="s">
        <v>77</v>
      </c>
      <c r="M466" t="s">
        <v>117</v>
      </c>
      <c r="N466" t="s">
        <v>117</v>
      </c>
      <c r="O466" t="s">
        <v>117</v>
      </c>
      <c r="P466" t="s">
        <v>115</v>
      </c>
      <c r="Q466" t="s">
        <v>115</v>
      </c>
      <c r="R466" t="str">
        <f t="shared" si="42"/>
        <v xml:space="preserve"> 2G</v>
      </c>
      <c r="S466" t="str">
        <f t="shared" si="43"/>
        <v xml:space="preserve"> 3G</v>
      </c>
      <c r="T466" t="str">
        <f t="shared" si="44"/>
        <v xml:space="preserve"> 4G</v>
      </c>
      <c r="U466" t="str">
        <f t="shared" si="45"/>
        <v/>
      </c>
      <c r="V466" t="str">
        <f t="shared" si="46"/>
        <v/>
      </c>
      <c r="W466" s="5" t="str">
        <f t="shared" si="47"/>
        <v xml:space="preserve"> 2G 3G 4G</v>
      </c>
    </row>
    <row r="467" spans="1:23" x14ac:dyDescent="0.25">
      <c r="A467">
        <v>2023</v>
      </c>
      <c r="B467">
        <v>3</v>
      </c>
      <c r="C467" t="s">
        <v>120</v>
      </c>
      <c r="D467">
        <v>68</v>
      </c>
      <c r="E467" t="s">
        <v>114</v>
      </c>
      <c r="F467">
        <v>68051</v>
      </c>
      <c r="G467" t="s">
        <v>4</v>
      </c>
      <c r="H467" t="str">
        <f>VLOOKUP($G467,Municipios!$F:$G,2,FALSE)</f>
        <v>ARATOCA</v>
      </c>
      <c r="I467" t="s">
        <v>117</v>
      </c>
      <c r="J467" t="s">
        <v>572</v>
      </c>
      <c r="K467">
        <v>68051000</v>
      </c>
      <c r="L467" t="s">
        <v>4</v>
      </c>
      <c r="M467" t="s">
        <v>115</v>
      </c>
      <c r="N467" t="s">
        <v>117</v>
      </c>
      <c r="O467" t="s">
        <v>117</v>
      </c>
      <c r="P467" t="s">
        <v>115</v>
      </c>
      <c r="Q467" t="s">
        <v>115</v>
      </c>
      <c r="R467" t="str">
        <f t="shared" si="42"/>
        <v/>
      </c>
      <c r="S467" t="str">
        <f t="shared" si="43"/>
        <v xml:space="preserve"> 3G</v>
      </c>
      <c r="T467" t="str">
        <f t="shared" si="44"/>
        <v xml:space="preserve"> 4G</v>
      </c>
      <c r="U467" t="str">
        <f t="shared" si="45"/>
        <v/>
      </c>
      <c r="V467" t="str">
        <f t="shared" si="46"/>
        <v/>
      </c>
      <c r="W467" s="5" t="str">
        <f t="shared" si="47"/>
        <v xml:space="preserve"> 3G 4G</v>
      </c>
    </row>
    <row r="468" spans="1:23" x14ac:dyDescent="0.25">
      <c r="A468">
        <v>2023</v>
      </c>
      <c r="B468">
        <v>3</v>
      </c>
      <c r="C468" t="s">
        <v>129</v>
      </c>
      <c r="D468">
        <v>68</v>
      </c>
      <c r="E468" t="s">
        <v>114</v>
      </c>
      <c r="F468">
        <v>68296</v>
      </c>
      <c r="G468" t="s">
        <v>152</v>
      </c>
      <c r="H468" t="str">
        <f>VLOOKUP($G468,Municipios!$F:$G,2,FALSE)</f>
        <v>GALAN</v>
      </c>
      <c r="I468" t="s">
        <v>117</v>
      </c>
      <c r="J468" t="s">
        <v>572</v>
      </c>
      <c r="K468">
        <v>68296000</v>
      </c>
      <c r="L468" t="s">
        <v>152</v>
      </c>
      <c r="M468" t="s">
        <v>117</v>
      </c>
      <c r="N468" t="s">
        <v>117</v>
      </c>
      <c r="O468" t="s">
        <v>117</v>
      </c>
      <c r="P468" t="s">
        <v>115</v>
      </c>
      <c r="Q468" t="s">
        <v>115</v>
      </c>
      <c r="R468" t="str">
        <f t="shared" si="42"/>
        <v xml:space="preserve"> 2G</v>
      </c>
      <c r="S468" t="str">
        <f t="shared" si="43"/>
        <v xml:space="preserve"> 3G</v>
      </c>
      <c r="T468" t="str">
        <f t="shared" si="44"/>
        <v xml:space="preserve"> 4G</v>
      </c>
      <c r="U468" t="str">
        <f t="shared" si="45"/>
        <v/>
      </c>
      <c r="V468" t="str">
        <f t="shared" si="46"/>
        <v/>
      </c>
      <c r="W468" s="5" t="str">
        <f t="shared" si="47"/>
        <v xml:space="preserve"> 2G 3G 4G</v>
      </c>
    </row>
    <row r="469" spans="1:23" x14ac:dyDescent="0.25">
      <c r="A469">
        <v>2023</v>
      </c>
      <c r="B469">
        <v>3</v>
      </c>
      <c r="C469" t="s">
        <v>113</v>
      </c>
      <c r="D469">
        <v>68</v>
      </c>
      <c r="E469" t="s">
        <v>114</v>
      </c>
      <c r="F469">
        <v>68500</v>
      </c>
      <c r="G469" t="s">
        <v>55</v>
      </c>
      <c r="H469" t="str">
        <f>VLOOKUP($G469,Municipios!$F:$G,2,FALSE)</f>
        <v>OIBA</v>
      </c>
      <c r="I469" t="s">
        <v>117</v>
      </c>
      <c r="J469" t="s">
        <v>572</v>
      </c>
      <c r="K469">
        <v>68500000</v>
      </c>
      <c r="L469" t="s">
        <v>55</v>
      </c>
      <c r="M469" t="s">
        <v>117</v>
      </c>
      <c r="N469" t="s">
        <v>117</v>
      </c>
      <c r="O469" t="s">
        <v>117</v>
      </c>
      <c r="P469" t="s">
        <v>115</v>
      </c>
      <c r="Q469" t="s">
        <v>115</v>
      </c>
      <c r="R469" t="str">
        <f t="shared" si="42"/>
        <v xml:space="preserve"> 2G</v>
      </c>
      <c r="S469" t="str">
        <f t="shared" si="43"/>
        <v xml:space="preserve"> 3G</v>
      </c>
      <c r="T469" t="str">
        <f t="shared" si="44"/>
        <v xml:space="preserve"> 4G</v>
      </c>
      <c r="U469" t="str">
        <f t="shared" si="45"/>
        <v/>
      </c>
      <c r="V469" t="str">
        <f t="shared" si="46"/>
        <v/>
      </c>
      <c r="W469" s="5" t="str">
        <f t="shared" si="47"/>
        <v xml:space="preserve"> 2G 3G 4G</v>
      </c>
    </row>
    <row r="470" spans="1:23" x14ac:dyDescent="0.25">
      <c r="A470">
        <v>2023</v>
      </c>
      <c r="B470">
        <v>3</v>
      </c>
      <c r="C470" t="s">
        <v>113</v>
      </c>
      <c r="D470">
        <v>68</v>
      </c>
      <c r="E470" t="s">
        <v>114</v>
      </c>
      <c r="F470">
        <v>68368</v>
      </c>
      <c r="G470" t="s">
        <v>197</v>
      </c>
      <c r="H470" t="str">
        <f>VLOOKUP($G470,Municipios!$F:$G,2,FALSE)</f>
        <v>JESUS MARIA</v>
      </c>
      <c r="I470" t="s">
        <v>117</v>
      </c>
      <c r="J470" t="s">
        <v>572</v>
      </c>
      <c r="K470">
        <v>68368000</v>
      </c>
      <c r="L470" t="s">
        <v>197</v>
      </c>
      <c r="M470" t="s">
        <v>117</v>
      </c>
      <c r="N470" t="s">
        <v>117</v>
      </c>
      <c r="O470" t="s">
        <v>117</v>
      </c>
      <c r="P470" t="s">
        <v>115</v>
      </c>
      <c r="Q470" t="s">
        <v>115</v>
      </c>
      <c r="R470" t="str">
        <f t="shared" si="42"/>
        <v xml:space="preserve"> 2G</v>
      </c>
      <c r="S470" t="str">
        <f t="shared" si="43"/>
        <v xml:space="preserve"> 3G</v>
      </c>
      <c r="T470" t="str">
        <f t="shared" si="44"/>
        <v xml:space="preserve"> 4G</v>
      </c>
      <c r="U470" t="str">
        <f t="shared" si="45"/>
        <v/>
      </c>
      <c r="V470" t="str">
        <f t="shared" si="46"/>
        <v/>
      </c>
      <c r="W470" s="5" t="str">
        <f t="shared" si="47"/>
        <v xml:space="preserve"> 2G 3G 4G</v>
      </c>
    </row>
    <row r="471" spans="1:23" x14ac:dyDescent="0.25">
      <c r="A471">
        <v>2023</v>
      </c>
      <c r="B471">
        <v>3</v>
      </c>
      <c r="C471" t="s">
        <v>113</v>
      </c>
      <c r="D471">
        <v>68</v>
      </c>
      <c r="E471" t="s">
        <v>114</v>
      </c>
      <c r="F471">
        <v>68276</v>
      </c>
      <c r="G471" t="s">
        <v>31</v>
      </c>
      <c r="H471" t="str">
        <f>VLOOKUP($G471,Municipios!$F:$G,2,FALSE)</f>
        <v>FLORIDABLANCA</v>
      </c>
      <c r="I471" t="s">
        <v>115</v>
      </c>
      <c r="J471" t="s">
        <v>573</v>
      </c>
      <c r="K471">
        <v>68276019</v>
      </c>
      <c r="L471" t="s">
        <v>221</v>
      </c>
      <c r="M471" t="s">
        <v>117</v>
      </c>
      <c r="N471" t="s">
        <v>117</v>
      </c>
      <c r="O471" t="s">
        <v>117</v>
      </c>
      <c r="P471" t="s">
        <v>115</v>
      </c>
      <c r="Q471" t="s">
        <v>115</v>
      </c>
      <c r="R471" t="str">
        <f t="shared" si="42"/>
        <v xml:space="preserve"> 2G</v>
      </c>
      <c r="S471" t="str">
        <f t="shared" si="43"/>
        <v xml:space="preserve"> 3G</v>
      </c>
      <c r="T471" t="str">
        <f t="shared" si="44"/>
        <v xml:space="preserve"> 4G</v>
      </c>
      <c r="U471" t="str">
        <f t="shared" si="45"/>
        <v/>
      </c>
      <c r="V471" t="str">
        <f t="shared" si="46"/>
        <v/>
      </c>
      <c r="W471" s="5" t="str">
        <f t="shared" si="47"/>
        <v xml:space="preserve"> 2G 3G 4G</v>
      </c>
    </row>
    <row r="472" spans="1:23" x14ac:dyDescent="0.25">
      <c r="A472">
        <v>2023</v>
      </c>
      <c r="B472">
        <v>3</v>
      </c>
      <c r="C472" t="s">
        <v>120</v>
      </c>
      <c r="D472">
        <v>68</v>
      </c>
      <c r="E472" t="s">
        <v>114</v>
      </c>
      <c r="F472">
        <v>68296</v>
      </c>
      <c r="G472" t="s">
        <v>152</v>
      </c>
      <c r="H472" t="str">
        <f>VLOOKUP($G472,Municipios!$F:$G,2,FALSE)</f>
        <v>GALAN</v>
      </c>
      <c r="I472" t="s">
        <v>117</v>
      </c>
      <c r="J472" t="s">
        <v>572</v>
      </c>
      <c r="K472">
        <v>68296000</v>
      </c>
      <c r="L472" t="s">
        <v>152</v>
      </c>
      <c r="M472" t="s">
        <v>115</v>
      </c>
      <c r="N472" t="s">
        <v>117</v>
      </c>
      <c r="O472" t="s">
        <v>115</v>
      </c>
      <c r="P472" t="s">
        <v>115</v>
      </c>
      <c r="Q472" t="s">
        <v>115</v>
      </c>
      <c r="R472" t="str">
        <f t="shared" si="42"/>
        <v/>
      </c>
      <c r="S472" t="str">
        <f t="shared" si="43"/>
        <v xml:space="preserve"> 3G</v>
      </c>
      <c r="T472" t="str">
        <f t="shared" si="44"/>
        <v/>
      </c>
      <c r="U472" t="str">
        <f t="shared" si="45"/>
        <v/>
      </c>
      <c r="V472" t="str">
        <f t="shared" si="46"/>
        <v/>
      </c>
      <c r="W472" s="5" t="str">
        <f t="shared" si="47"/>
        <v xml:space="preserve"> 3G</v>
      </c>
    </row>
    <row r="473" spans="1:23" x14ac:dyDescent="0.25">
      <c r="A473">
        <v>2023</v>
      </c>
      <c r="B473">
        <v>3</v>
      </c>
      <c r="C473" t="s">
        <v>113</v>
      </c>
      <c r="D473">
        <v>68</v>
      </c>
      <c r="E473" t="s">
        <v>114</v>
      </c>
      <c r="F473">
        <v>68397</v>
      </c>
      <c r="G473" t="s">
        <v>45</v>
      </c>
      <c r="H473" t="str">
        <f>VLOOKUP($G473,Municipios!$F:$G,2,FALSE)</f>
        <v>LA PAZ</v>
      </c>
      <c r="I473" t="s">
        <v>115</v>
      </c>
      <c r="J473" t="s">
        <v>573</v>
      </c>
      <c r="K473">
        <v>68397005</v>
      </c>
      <c r="L473" t="s">
        <v>332</v>
      </c>
      <c r="M473" t="s">
        <v>117</v>
      </c>
      <c r="N473" t="s">
        <v>117</v>
      </c>
      <c r="O473" t="s">
        <v>117</v>
      </c>
      <c r="P473" t="s">
        <v>115</v>
      </c>
      <c r="Q473" t="s">
        <v>115</v>
      </c>
      <c r="R473" t="str">
        <f t="shared" si="42"/>
        <v xml:space="preserve"> 2G</v>
      </c>
      <c r="S473" t="str">
        <f t="shared" si="43"/>
        <v xml:space="preserve"> 3G</v>
      </c>
      <c r="T473" t="str">
        <f t="shared" si="44"/>
        <v xml:space="preserve"> 4G</v>
      </c>
      <c r="U473" t="str">
        <f t="shared" si="45"/>
        <v/>
      </c>
      <c r="V473" t="str">
        <f t="shared" si="46"/>
        <v/>
      </c>
      <c r="W473" s="5" t="str">
        <f t="shared" si="47"/>
        <v xml:space="preserve"> 2G 3G 4G</v>
      </c>
    </row>
    <row r="474" spans="1:23" x14ac:dyDescent="0.25">
      <c r="A474">
        <v>2023</v>
      </c>
      <c r="B474">
        <v>3</v>
      </c>
      <c r="C474" t="s">
        <v>129</v>
      </c>
      <c r="D474">
        <v>68</v>
      </c>
      <c r="E474" t="s">
        <v>114</v>
      </c>
      <c r="F474">
        <v>68255</v>
      </c>
      <c r="G474" t="s">
        <v>134</v>
      </c>
      <c r="H474" t="str">
        <f>VLOOKUP($G474,Municipios!$F:$G,2,FALSE)</f>
        <v>EL PLAYON</v>
      </c>
      <c r="I474" t="s">
        <v>115</v>
      </c>
      <c r="J474" t="s">
        <v>573</v>
      </c>
      <c r="K474">
        <v>68255001</v>
      </c>
      <c r="L474" t="s">
        <v>323</v>
      </c>
      <c r="M474" t="s">
        <v>115</v>
      </c>
      <c r="N474" t="s">
        <v>115</v>
      </c>
      <c r="O474" t="s">
        <v>117</v>
      </c>
      <c r="P474" t="s">
        <v>115</v>
      </c>
      <c r="Q474" t="s">
        <v>115</v>
      </c>
      <c r="R474" t="str">
        <f t="shared" si="42"/>
        <v/>
      </c>
      <c r="S474" t="str">
        <f t="shared" si="43"/>
        <v/>
      </c>
      <c r="T474" t="str">
        <f t="shared" si="44"/>
        <v xml:space="preserve"> 4G</v>
      </c>
      <c r="U474" t="str">
        <f t="shared" si="45"/>
        <v/>
      </c>
      <c r="V474" t="str">
        <f t="shared" si="46"/>
        <v/>
      </c>
      <c r="W474" s="5" t="str">
        <f t="shared" si="47"/>
        <v xml:space="preserve"> 4G</v>
      </c>
    </row>
    <row r="475" spans="1:23" x14ac:dyDescent="0.25">
      <c r="A475">
        <v>2023</v>
      </c>
      <c r="B475">
        <v>3</v>
      </c>
      <c r="C475" t="s">
        <v>120</v>
      </c>
      <c r="D475">
        <v>68</v>
      </c>
      <c r="E475" t="s">
        <v>114</v>
      </c>
      <c r="F475">
        <v>68895</v>
      </c>
      <c r="G475" t="s">
        <v>85</v>
      </c>
      <c r="H475" t="str">
        <f>VLOOKUP($G475,Municipios!$F:$G,2,FALSE)</f>
        <v>ZAPATOCA</v>
      </c>
      <c r="I475" t="s">
        <v>117</v>
      </c>
      <c r="J475" t="s">
        <v>572</v>
      </c>
      <c r="K475">
        <v>68895000</v>
      </c>
      <c r="L475" t="s">
        <v>85</v>
      </c>
      <c r="M475" t="s">
        <v>115</v>
      </c>
      <c r="N475" t="s">
        <v>117</v>
      </c>
      <c r="O475" t="s">
        <v>117</v>
      </c>
      <c r="P475" t="s">
        <v>115</v>
      </c>
      <c r="Q475" t="s">
        <v>115</v>
      </c>
      <c r="R475" t="str">
        <f t="shared" si="42"/>
        <v/>
      </c>
      <c r="S475" t="str">
        <f t="shared" si="43"/>
        <v xml:space="preserve"> 3G</v>
      </c>
      <c r="T475" t="str">
        <f t="shared" si="44"/>
        <v xml:space="preserve"> 4G</v>
      </c>
      <c r="U475" t="str">
        <f t="shared" si="45"/>
        <v/>
      </c>
      <c r="V475" t="str">
        <f t="shared" si="46"/>
        <v/>
      </c>
      <c r="W475" s="5" t="str">
        <f t="shared" si="47"/>
        <v xml:space="preserve"> 3G 4G</v>
      </c>
    </row>
    <row r="476" spans="1:23" x14ac:dyDescent="0.25">
      <c r="A476">
        <v>2023</v>
      </c>
      <c r="B476">
        <v>3</v>
      </c>
      <c r="C476" t="s">
        <v>113</v>
      </c>
      <c r="D476">
        <v>68</v>
      </c>
      <c r="E476" t="s">
        <v>114</v>
      </c>
      <c r="F476">
        <v>68250</v>
      </c>
      <c r="G476" t="s">
        <v>163</v>
      </c>
      <c r="H476" t="str">
        <f>VLOOKUP($G476,Municipios!$F:$G,2,FALSE)</f>
        <v>EL PEÑON</v>
      </c>
      <c r="I476" t="s">
        <v>115</v>
      </c>
      <c r="J476" t="s">
        <v>573</v>
      </c>
      <c r="K476">
        <v>68250006</v>
      </c>
      <c r="L476" t="s">
        <v>237</v>
      </c>
      <c r="M476" t="s">
        <v>117</v>
      </c>
      <c r="N476" t="s">
        <v>117</v>
      </c>
      <c r="O476" t="s">
        <v>115</v>
      </c>
      <c r="P476" t="s">
        <v>115</v>
      </c>
      <c r="Q476" t="s">
        <v>115</v>
      </c>
      <c r="R476" t="str">
        <f t="shared" si="42"/>
        <v xml:space="preserve"> 2G</v>
      </c>
      <c r="S476" t="str">
        <f t="shared" si="43"/>
        <v xml:space="preserve"> 3G</v>
      </c>
      <c r="T476" t="str">
        <f t="shared" si="44"/>
        <v/>
      </c>
      <c r="U476" t="str">
        <f t="shared" si="45"/>
        <v/>
      </c>
      <c r="V476" t="str">
        <f t="shared" si="46"/>
        <v/>
      </c>
      <c r="W476" s="5" t="str">
        <f t="shared" si="47"/>
        <v xml:space="preserve"> 2G 3G</v>
      </c>
    </row>
    <row r="477" spans="1:23" x14ac:dyDescent="0.25">
      <c r="A477">
        <v>2023</v>
      </c>
      <c r="B477">
        <v>3</v>
      </c>
      <c r="C477" t="s">
        <v>113</v>
      </c>
      <c r="D477">
        <v>68</v>
      </c>
      <c r="E477" t="s">
        <v>114</v>
      </c>
      <c r="F477">
        <v>68169</v>
      </c>
      <c r="G477" t="s">
        <v>18</v>
      </c>
      <c r="H477" t="str">
        <f>VLOOKUP($G477,Municipios!$F:$G,2,FALSE)</f>
        <v>CHARTA</v>
      </c>
      <c r="I477" t="s">
        <v>117</v>
      </c>
      <c r="J477" t="s">
        <v>572</v>
      </c>
      <c r="K477">
        <v>68169000</v>
      </c>
      <c r="L477" t="s">
        <v>18</v>
      </c>
      <c r="M477" t="s">
        <v>117</v>
      </c>
      <c r="N477" t="s">
        <v>117</v>
      </c>
      <c r="O477" t="s">
        <v>117</v>
      </c>
      <c r="P477" t="s">
        <v>115</v>
      </c>
      <c r="Q477" t="s">
        <v>115</v>
      </c>
      <c r="R477" t="str">
        <f t="shared" si="42"/>
        <v xml:space="preserve"> 2G</v>
      </c>
      <c r="S477" t="str">
        <f t="shared" si="43"/>
        <v xml:space="preserve"> 3G</v>
      </c>
      <c r="T477" t="str">
        <f t="shared" si="44"/>
        <v xml:space="preserve"> 4G</v>
      </c>
      <c r="U477" t="str">
        <f t="shared" si="45"/>
        <v/>
      </c>
      <c r="V477" t="str">
        <f t="shared" si="46"/>
        <v/>
      </c>
      <c r="W477" s="5" t="str">
        <f t="shared" si="47"/>
        <v xml:space="preserve"> 2G 3G 4G</v>
      </c>
    </row>
    <row r="478" spans="1:23" x14ac:dyDescent="0.25">
      <c r="A478">
        <v>2023</v>
      </c>
      <c r="B478">
        <v>3</v>
      </c>
      <c r="C478" t="s">
        <v>125</v>
      </c>
      <c r="D478">
        <v>68</v>
      </c>
      <c r="E478" t="s">
        <v>114</v>
      </c>
      <c r="F478">
        <v>68255</v>
      </c>
      <c r="G478" t="s">
        <v>134</v>
      </c>
      <c r="H478" t="str">
        <f>VLOOKUP($G478,Municipios!$F:$G,2,FALSE)</f>
        <v>EL PLAYON</v>
      </c>
      <c r="I478" t="s">
        <v>117</v>
      </c>
      <c r="J478" t="s">
        <v>572</v>
      </c>
      <c r="K478">
        <v>68255000</v>
      </c>
      <c r="L478" t="s">
        <v>134</v>
      </c>
      <c r="M478" t="s">
        <v>117</v>
      </c>
      <c r="N478" t="s">
        <v>117</v>
      </c>
      <c r="O478" t="s">
        <v>117</v>
      </c>
      <c r="P478" t="s">
        <v>115</v>
      </c>
      <c r="Q478" t="s">
        <v>115</v>
      </c>
      <c r="R478" t="str">
        <f t="shared" si="42"/>
        <v xml:space="preserve"> 2G</v>
      </c>
      <c r="S478" t="str">
        <f t="shared" si="43"/>
        <v xml:space="preserve"> 3G</v>
      </c>
      <c r="T478" t="str">
        <f t="shared" si="44"/>
        <v xml:space="preserve"> 4G</v>
      </c>
      <c r="U478" t="str">
        <f t="shared" si="45"/>
        <v/>
      </c>
      <c r="V478" t="str">
        <f t="shared" si="46"/>
        <v/>
      </c>
      <c r="W478" s="5" t="str">
        <f t="shared" si="47"/>
        <v xml:space="preserve"> 2G 3G 4G</v>
      </c>
    </row>
    <row r="479" spans="1:23" x14ac:dyDescent="0.25">
      <c r="A479">
        <v>2023</v>
      </c>
      <c r="B479">
        <v>3</v>
      </c>
      <c r="C479" t="s">
        <v>113</v>
      </c>
      <c r="D479">
        <v>68</v>
      </c>
      <c r="E479" t="s">
        <v>114</v>
      </c>
      <c r="F479">
        <v>68377</v>
      </c>
      <c r="G479" t="s">
        <v>43</v>
      </c>
      <c r="H479" t="str">
        <f>VLOOKUP($G479,Municipios!$F:$G,2,FALSE)</f>
        <v>LA BELLEZA</v>
      </c>
      <c r="I479" t="s">
        <v>115</v>
      </c>
      <c r="J479" t="s">
        <v>573</v>
      </c>
      <c r="K479">
        <v>68377005</v>
      </c>
      <c r="L479" t="s">
        <v>308</v>
      </c>
      <c r="M479" t="s">
        <v>117</v>
      </c>
      <c r="N479" t="s">
        <v>117</v>
      </c>
      <c r="O479" t="s">
        <v>115</v>
      </c>
      <c r="P479" t="s">
        <v>115</v>
      </c>
      <c r="Q479" t="s">
        <v>115</v>
      </c>
      <c r="R479" t="str">
        <f t="shared" si="42"/>
        <v xml:space="preserve"> 2G</v>
      </c>
      <c r="S479" t="str">
        <f t="shared" si="43"/>
        <v xml:space="preserve"> 3G</v>
      </c>
      <c r="T479" t="str">
        <f t="shared" si="44"/>
        <v/>
      </c>
      <c r="U479" t="str">
        <f t="shared" si="45"/>
        <v/>
      </c>
      <c r="V479" t="str">
        <f t="shared" si="46"/>
        <v/>
      </c>
      <c r="W479" s="5" t="str">
        <f t="shared" si="47"/>
        <v xml:space="preserve"> 2G 3G</v>
      </c>
    </row>
    <row r="480" spans="1:23" x14ac:dyDescent="0.25">
      <c r="A480">
        <v>2023</v>
      </c>
      <c r="B480">
        <v>3</v>
      </c>
      <c r="C480" t="s">
        <v>113</v>
      </c>
      <c r="D480">
        <v>68</v>
      </c>
      <c r="E480" t="s">
        <v>114</v>
      </c>
      <c r="F480">
        <v>68755</v>
      </c>
      <c r="G480" t="s">
        <v>76</v>
      </c>
      <c r="H480" t="str">
        <f>VLOOKUP($G480,Municipios!$F:$G,2,FALSE)</f>
        <v>SOCORRO</v>
      </c>
      <c r="I480" t="s">
        <v>115</v>
      </c>
      <c r="J480" t="s">
        <v>573</v>
      </c>
      <c r="K480">
        <v>68755002</v>
      </c>
      <c r="L480" t="s">
        <v>159</v>
      </c>
      <c r="M480" t="s">
        <v>117</v>
      </c>
      <c r="N480" t="s">
        <v>117</v>
      </c>
      <c r="O480" t="s">
        <v>117</v>
      </c>
      <c r="P480" t="s">
        <v>115</v>
      </c>
      <c r="Q480" t="s">
        <v>115</v>
      </c>
      <c r="R480" t="str">
        <f t="shared" si="42"/>
        <v xml:space="preserve"> 2G</v>
      </c>
      <c r="S480" t="str">
        <f t="shared" si="43"/>
        <v xml:space="preserve"> 3G</v>
      </c>
      <c r="T480" t="str">
        <f t="shared" si="44"/>
        <v xml:space="preserve"> 4G</v>
      </c>
      <c r="U480" t="str">
        <f t="shared" si="45"/>
        <v/>
      </c>
      <c r="V480" t="str">
        <f t="shared" si="46"/>
        <v/>
      </c>
      <c r="W480" s="5" t="str">
        <f t="shared" si="47"/>
        <v xml:space="preserve"> 2G 3G 4G</v>
      </c>
    </row>
    <row r="481" spans="1:23" x14ac:dyDescent="0.25">
      <c r="A481">
        <v>2023</v>
      </c>
      <c r="B481">
        <v>3</v>
      </c>
      <c r="C481" t="s">
        <v>113</v>
      </c>
      <c r="D481">
        <v>68</v>
      </c>
      <c r="E481" t="s">
        <v>114</v>
      </c>
      <c r="F481">
        <v>68250</v>
      </c>
      <c r="G481" t="s">
        <v>163</v>
      </c>
      <c r="H481" t="str">
        <f>VLOOKUP($G481,Municipios!$F:$G,2,FALSE)</f>
        <v>EL PEÑON</v>
      </c>
      <c r="I481" t="s">
        <v>117</v>
      </c>
      <c r="J481" t="s">
        <v>572</v>
      </c>
      <c r="K481">
        <v>68250000</v>
      </c>
      <c r="L481" t="s">
        <v>163</v>
      </c>
      <c r="M481" t="s">
        <v>117</v>
      </c>
      <c r="N481" t="s">
        <v>117</v>
      </c>
      <c r="O481" t="s">
        <v>117</v>
      </c>
      <c r="P481" t="s">
        <v>115</v>
      </c>
      <c r="Q481" t="s">
        <v>115</v>
      </c>
      <c r="R481" t="str">
        <f t="shared" si="42"/>
        <v xml:space="preserve"> 2G</v>
      </c>
      <c r="S481" t="str">
        <f t="shared" si="43"/>
        <v xml:space="preserve"> 3G</v>
      </c>
      <c r="T481" t="str">
        <f t="shared" si="44"/>
        <v xml:space="preserve"> 4G</v>
      </c>
      <c r="U481" t="str">
        <f t="shared" si="45"/>
        <v/>
      </c>
      <c r="V481" t="str">
        <f t="shared" si="46"/>
        <v/>
      </c>
      <c r="W481" s="5" t="str">
        <f t="shared" si="47"/>
        <v xml:space="preserve"> 2G 3G 4G</v>
      </c>
    </row>
    <row r="482" spans="1:23" x14ac:dyDescent="0.25">
      <c r="A482">
        <v>2023</v>
      </c>
      <c r="B482">
        <v>3</v>
      </c>
      <c r="C482" t="s">
        <v>129</v>
      </c>
      <c r="D482">
        <v>68</v>
      </c>
      <c r="E482" t="s">
        <v>114</v>
      </c>
      <c r="F482">
        <v>68468</v>
      </c>
      <c r="G482" t="s">
        <v>53</v>
      </c>
      <c r="H482" t="str">
        <f>VLOOKUP($G482,Municipios!$F:$G,2,FALSE)</f>
        <v>MOLAGAVITA</v>
      </c>
      <c r="I482" t="s">
        <v>117</v>
      </c>
      <c r="J482" t="s">
        <v>572</v>
      </c>
      <c r="K482">
        <v>68468000</v>
      </c>
      <c r="L482" t="s">
        <v>53</v>
      </c>
      <c r="M482" t="s">
        <v>117</v>
      </c>
      <c r="N482" t="s">
        <v>117</v>
      </c>
      <c r="O482" t="s">
        <v>115</v>
      </c>
      <c r="P482" t="s">
        <v>115</v>
      </c>
      <c r="Q482" t="s">
        <v>115</v>
      </c>
      <c r="R482" t="str">
        <f t="shared" si="42"/>
        <v xml:space="preserve"> 2G</v>
      </c>
      <c r="S482" t="str">
        <f t="shared" si="43"/>
        <v xml:space="preserve"> 3G</v>
      </c>
      <c r="T482" t="str">
        <f t="shared" si="44"/>
        <v/>
      </c>
      <c r="U482" t="str">
        <f t="shared" si="45"/>
        <v/>
      </c>
      <c r="V482" t="str">
        <f t="shared" si="46"/>
        <v/>
      </c>
      <c r="W482" s="5" t="str">
        <f t="shared" si="47"/>
        <v xml:space="preserve"> 2G 3G</v>
      </c>
    </row>
    <row r="483" spans="1:23" x14ac:dyDescent="0.25">
      <c r="A483">
        <v>2023</v>
      </c>
      <c r="B483">
        <v>3</v>
      </c>
      <c r="C483" t="s">
        <v>125</v>
      </c>
      <c r="D483">
        <v>68</v>
      </c>
      <c r="E483" t="s">
        <v>114</v>
      </c>
      <c r="F483">
        <v>68081</v>
      </c>
      <c r="G483" t="s">
        <v>86</v>
      </c>
      <c r="H483" t="str">
        <f>VLOOKUP($G483,Municipios!$F:$G,2,FALSE)</f>
        <v>BARRANCABERMEJA</v>
      </c>
      <c r="I483" t="s">
        <v>115</v>
      </c>
      <c r="J483" t="s">
        <v>573</v>
      </c>
      <c r="K483">
        <v>68081001</v>
      </c>
      <c r="L483" t="s">
        <v>124</v>
      </c>
      <c r="M483" t="s">
        <v>117</v>
      </c>
      <c r="N483" t="s">
        <v>117</v>
      </c>
      <c r="O483" t="s">
        <v>117</v>
      </c>
      <c r="P483" t="s">
        <v>115</v>
      </c>
      <c r="Q483" t="s">
        <v>115</v>
      </c>
      <c r="R483" t="str">
        <f t="shared" si="42"/>
        <v xml:space="preserve"> 2G</v>
      </c>
      <c r="S483" t="str">
        <f t="shared" si="43"/>
        <v xml:space="preserve"> 3G</v>
      </c>
      <c r="T483" t="str">
        <f t="shared" si="44"/>
        <v xml:space="preserve"> 4G</v>
      </c>
      <c r="U483" t="str">
        <f t="shared" si="45"/>
        <v/>
      </c>
      <c r="V483" t="str">
        <f t="shared" si="46"/>
        <v/>
      </c>
      <c r="W483" s="5" t="str">
        <f t="shared" si="47"/>
        <v xml:space="preserve"> 2G 3G 4G</v>
      </c>
    </row>
    <row r="484" spans="1:23" x14ac:dyDescent="0.25">
      <c r="A484">
        <v>2023</v>
      </c>
      <c r="B484">
        <v>3</v>
      </c>
      <c r="C484" t="s">
        <v>125</v>
      </c>
      <c r="D484">
        <v>68</v>
      </c>
      <c r="E484" t="s">
        <v>114</v>
      </c>
      <c r="F484">
        <v>68276</v>
      </c>
      <c r="G484" t="s">
        <v>31</v>
      </c>
      <c r="H484" t="str">
        <f>VLOOKUP($G484,Municipios!$F:$G,2,FALSE)</f>
        <v>FLORIDABLANCA</v>
      </c>
      <c r="I484" t="s">
        <v>115</v>
      </c>
      <c r="J484" t="s">
        <v>573</v>
      </c>
      <c r="K484">
        <v>68276013</v>
      </c>
      <c r="L484" t="s">
        <v>260</v>
      </c>
      <c r="M484" t="s">
        <v>117</v>
      </c>
      <c r="N484" t="s">
        <v>117</v>
      </c>
      <c r="O484" t="s">
        <v>117</v>
      </c>
      <c r="P484" t="s">
        <v>115</v>
      </c>
      <c r="Q484" t="s">
        <v>115</v>
      </c>
      <c r="R484" t="str">
        <f t="shared" si="42"/>
        <v xml:space="preserve"> 2G</v>
      </c>
      <c r="S484" t="str">
        <f t="shared" si="43"/>
        <v xml:space="preserve"> 3G</v>
      </c>
      <c r="T484" t="str">
        <f t="shared" si="44"/>
        <v xml:space="preserve"> 4G</v>
      </c>
      <c r="U484" t="str">
        <f t="shared" si="45"/>
        <v/>
      </c>
      <c r="V484" t="str">
        <f t="shared" si="46"/>
        <v/>
      </c>
      <c r="W484" s="5" t="str">
        <f t="shared" si="47"/>
        <v xml:space="preserve"> 2G 3G 4G</v>
      </c>
    </row>
    <row r="485" spans="1:23" x14ac:dyDescent="0.25">
      <c r="A485">
        <v>2023</v>
      </c>
      <c r="B485">
        <v>3</v>
      </c>
      <c r="C485" t="s">
        <v>113</v>
      </c>
      <c r="D485">
        <v>68</v>
      </c>
      <c r="E485" t="s">
        <v>114</v>
      </c>
      <c r="F485">
        <v>68464</v>
      </c>
      <c r="G485" t="s">
        <v>52</v>
      </c>
      <c r="H485" t="str">
        <f>VLOOKUP($G485,Municipios!$F:$G,2,FALSE)</f>
        <v>MOGOTES</v>
      </c>
      <c r="I485" t="s">
        <v>117</v>
      </c>
      <c r="J485" t="s">
        <v>572</v>
      </c>
      <c r="K485">
        <v>68464000</v>
      </c>
      <c r="L485" t="s">
        <v>52</v>
      </c>
      <c r="M485" t="s">
        <v>117</v>
      </c>
      <c r="N485" t="s">
        <v>117</v>
      </c>
      <c r="O485" t="s">
        <v>117</v>
      </c>
      <c r="P485" t="s">
        <v>115</v>
      </c>
      <c r="Q485" t="s">
        <v>115</v>
      </c>
      <c r="R485" t="str">
        <f t="shared" si="42"/>
        <v xml:space="preserve"> 2G</v>
      </c>
      <c r="S485" t="str">
        <f t="shared" si="43"/>
        <v xml:space="preserve"> 3G</v>
      </c>
      <c r="T485" t="str">
        <f t="shared" si="44"/>
        <v xml:space="preserve"> 4G</v>
      </c>
      <c r="U485" t="str">
        <f t="shared" si="45"/>
        <v/>
      </c>
      <c r="V485" t="str">
        <f t="shared" si="46"/>
        <v/>
      </c>
      <c r="W485" s="5" t="str">
        <f t="shared" si="47"/>
        <v xml:space="preserve"> 2G 3G 4G</v>
      </c>
    </row>
    <row r="486" spans="1:23" x14ac:dyDescent="0.25">
      <c r="A486">
        <v>2023</v>
      </c>
      <c r="B486">
        <v>3</v>
      </c>
      <c r="C486" t="s">
        <v>113</v>
      </c>
      <c r="D486">
        <v>68</v>
      </c>
      <c r="E486" t="s">
        <v>114</v>
      </c>
      <c r="F486">
        <v>68397</v>
      </c>
      <c r="G486" t="s">
        <v>45</v>
      </c>
      <c r="H486" t="str">
        <f>VLOOKUP($G486,Municipios!$F:$G,2,FALSE)</f>
        <v>LA PAZ</v>
      </c>
      <c r="I486" t="s">
        <v>115</v>
      </c>
      <c r="J486" t="s">
        <v>573</v>
      </c>
      <c r="K486">
        <v>68397001</v>
      </c>
      <c r="L486" t="s">
        <v>247</v>
      </c>
      <c r="M486" t="s">
        <v>117</v>
      </c>
      <c r="N486" t="s">
        <v>117</v>
      </c>
      <c r="O486" t="s">
        <v>117</v>
      </c>
      <c r="P486" t="s">
        <v>115</v>
      </c>
      <c r="Q486" t="s">
        <v>115</v>
      </c>
      <c r="R486" t="str">
        <f t="shared" si="42"/>
        <v xml:space="preserve"> 2G</v>
      </c>
      <c r="S486" t="str">
        <f t="shared" si="43"/>
        <v xml:space="preserve"> 3G</v>
      </c>
      <c r="T486" t="str">
        <f t="shared" si="44"/>
        <v xml:space="preserve"> 4G</v>
      </c>
      <c r="U486" t="str">
        <f t="shared" si="45"/>
        <v/>
      </c>
      <c r="V486" t="str">
        <f t="shared" si="46"/>
        <v/>
      </c>
      <c r="W486" s="5" t="str">
        <f t="shared" si="47"/>
        <v xml:space="preserve"> 2G 3G 4G</v>
      </c>
    </row>
    <row r="487" spans="1:23" x14ac:dyDescent="0.25">
      <c r="A487">
        <v>2023</v>
      </c>
      <c r="B487">
        <v>3</v>
      </c>
      <c r="C487" t="s">
        <v>113</v>
      </c>
      <c r="D487">
        <v>68</v>
      </c>
      <c r="E487" t="s">
        <v>114</v>
      </c>
      <c r="F487">
        <v>68324</v>
      </c>
      <c r="G487" t="s">
        <v>175</v>
      </c>
      <c r="H487" t="str">
        <f>VLOOKUP($G487,Municipios!$F:$G,2,FALSE)</f>
        <v>GUAVATA</v>
      </c>
      <c r="I487" t="s">
        <v>117</v>
      </c>
      <c r="J487" t="s">
        <v>572</v>
      </c>
      <c r="K487">
        <v>68324000</v>
      </c>
      <c r="L487" t="s">
        <v>175</v>
      </c>
      <c r="M487" t="s">
        <v>117</v>
      </c>
      <c r="N487" t="s">
        <v>117</v>
      </c>
      <c r="O487" t="s">
        <v>117</v>
      </c>
      <c r="P487" t="s">
        <v>115</v>
      </c>
      <c r="Q487" t="s">
        <v>115</v>
      </c>
      <c r="R487" t="str">
        <f t="shared" si="42"/>
        <v xml:space="preserve"> 2G</v>
      </c>
      <c r="S487" t="str">
        <f t="shared" si="43"/>
        <v xml:space="preserve"> 3G</v>
      </c>
      <c r="T487" t="str">
        <f t="shared" si="44"/>
        <v xml:space="preserve"> 4G</v>
      </c>
      <c r="U487" t="str">
        <f t="shared" si="45"/>
        <v/>
      </c>
      <c r="V487" t="str">
        <f t="shared" si="46"/>
        <v/>
      </c>
      <c r="W487" s="5" t="str">
        <f t="shared" si="47"/>
        <v xml:space="preserve"> 2G 3G 4G</v>
      </c>
    </row>
    <row r="488" spans="1:23" x14ac:dyDescent="0.25">
      <c r="A488">
        <v>2023</v>
      </c>
      <c r="B488">
        <v>3</v>
      </c>
      <c r="C488" t="s">
        <v>125</v>
      </c>
      <c r="D488">
        <v>68</v>
      </c>
      <c r="E488" t="s">
        <v>114</v>
      </c>
      <c r="F488">
        <v>68271</v>
      </c>
      <c r="G488" t="s">
        <v>228</v>
      </c>
      <c r="H488" t="str">
        <f>VLOOKUP($G488,Municipios!$F:$G,2,FALSE)</f>
        <v>FLORIAN</v>
      </c>
      <c r="I488" t="s">
        <v>117</v>
      </c>
      <c r="J488" t="s">
        <v>572</v>
      </c>
      <c r="K488">
        <v>68271000</v>
      </c>
      <c r="L488" t="s">
        <v>228</v>
      </c>
      <c r="M488" t="s">
        <v>115</v>
      </c>
      <c r="N488" t="s">
        <v>115</v>
      </c>
      <c r="O488" t="s">
        <v>117</v>
      </c>
      <c r="P488" t="s">
        <v>115</v>
      </c>
      <c r="Q488" t="s">
        <v>115</v>
      </c>
      <c r="R488" t="str">
        <f t="shared" si="42"/>
        <v/>
      </c>
      <c r="S488" t="str">
        <f t="shared" si="43"/>
        <v/>
      </c>
      <c r="T488" t="str">
        <f t="shared" si="44"/>
        <v xml:space="preserve"> 4G</v>
      </c>
      <c r="U488" t="str">
        <f t="shared" si="45"/>
        <v/>
      </c>
      <c r="V488" t="str">
        <f t="shared" si="46"/>
        <v/>
      </c>
      <c r="W488" s="5" t="str">
        <f t="shared" si="47"/>
        <v xml:space="preserve"> 4G</v>
      </c>
    </row>
    <row r="489" spans="1:23" x14ac:dyDescent="0.25">
      <c r="A489">
        <v>2023</v>
      </c>
      <c r="B489">
        <v>3</v>
      </c>
      <c r="C489" t="s">
        <v>113</v>
      </c>
      <c r="D489">
        <v>68</v>
      </c>
      <c r="E489" t="s">
        <v>114</v>
      </c>
      <c r="F489">
        <v>68081</v>
      </c>
      <c r="G489" t="s">
        <v>86</v>
      </c>
      <c r="H489" t="str">
        <f>VLOOKUP($G489,Municipios!$F:$G,2,FALSE)</f>
        <v>BARRANCABERMEJA</v>
      </c>
      <c r="I489" t="s">
        <v>115</v>
      </c>
      <c r="J489" t="s">
        <v>573</v>
      </c>
      <c r="K489">
        <v>68081023</v>
      </c>
      <c r="L489" t="s">
        <v>265</v>
      </c>
      <c r="M489" t="s">
        <v>115</v>
      </c>
      <c r="N489" t="s">
        <v>117</v>
      </c>
      <c r="O489" t="s">
        <v>115</v>
      </c>
      <c r="P489" t="s">
        <v>115</v>
      </c>
      <c r="Q489" t="s">
        <v>115</v>
      </c>
      <c r="R489" t="str">
        <f t="shared" si="42"/>
        <v/>
      </c>
      <c r="S489" t="str">
        <f t="shared" si="43"/>
        <v xml:space="preserve"> 3G</v>
      </c>
      <c r="T489" t="str">
        <f t="shared" si="44"/>
        <v/>
      </c>
      <c r="U489" t="str">
        <f t="shared" si="45"/>
        <v/>
      </c>
      <c r="V489" t="str">
        <f t="shared" si="46"/>
        <v/>
      </c>
      <c r="W489" s="5" t="str">
        <f t="shared" si="47"/>
        <v xml:space="preserve"> 3G</v>
      </c>
    </row>
    <row r="490" spans="1:23" x14ac:dyDescent="0.25">
      <c r="A490">
        <v>2023</v>
      </c>
      <c r="B490">
        <v>3</v>
      </c>
      <c r="C490" t="s">
        <v>129</v>
      </c>
      <c r="D490">
        <v>68</v>
      </c>
      <c r="E490" t="s">
        <v>114</v>
      </c>
      <c r="F490">
        <v>68190</v>
      </c>
      <c r="G490" t="s">
        <v>88</v>
      </c>
      <c r="H490" t="str">
        <f>VLOOKUP($G490,Municipios!$F:$G,2,FALSE)</f>
        <v>CIMITARRA</v>
      </c>
      <c r="I490" t="s">
        <v>115</v>
      </c>
      <c r="J490" t="s">
        <v>573</v>
      </c>
      <c r="K490">
        <v>68190014</v>
      </c>
      <c r="L490" t="s">
        <v>158</v>
      </c>
      <c r="M490" t="s">
        <v>115</v>
      </c>
      <c r="N490" t="s">
        <v>115</v>
      </c>
      <c r="O490" t="s">
        <v>117</v>
      </c>
      <c r="P490" t="s">
        <v>115</v>
      </c>
      <c r="Q490" t="s">
        <v>115</v>
      </c>
      <c r="R490" t="str">
        <f t="shared" si="42"/>
        <v/>
      </c>
      <c r="S490" t="str">
        <f t="shared" si="43"/>
        <v/>
      </c>
      <c r="T490" t="str">
        <f t="shared" si="44"/>
        <v xml:space="preserve"> 4G</v>
      </c>
      <c r="U490" t="str">
        <f t="shared" si="45"/>
        <v/>
      </c>
      <c r="V490" t="str">
        <f t="shared" si="46"/>
        <v/>
      </c>
      <c r="W490" s="5" t="str">
        <f t="shared" si="47"/>
        <v xml:space="preserve"> 4G</v>
      </c>
    </row>
    <row r="491" spans="1:23" x14ac:dyDescent="0.25">
      <c r="A491">
        <v>2023</v>
      </c>
      <c r="B491">
        <v>3</v>
      </c>
      <c r="C491" t="s">
        <v>125</v>
      </c>
      <c r="D491">
        <v>68</v>
      </c>
      <c r="E491" t="s">
        <v>114</v>
      </c>
      <c r="F491">
        <v>68615</v>
      </c>
      <c r="G491" t="s">
        <v>64</v>
      </c>
      <c r="H491" t="str">
        <f>VLOOKUP($G491,Municipios!$F:$G,2,FALSE)</f>
        <v>RIONEGRO</v>
      </c>
      <c r="I491" t="s">
        <v>117</v>
      </c>
      <c r="J491" t="s">
        <v>572</v>
      </c>
      <c r="K491">
        <v>68615000</v>
      </c>
      <c r="L491" t="s">
        <v>64</v>
      </c>
      <c r="M491" t="s">
        <v>117</v>
      </c>
      <c r="N491" t="s">
        <v>117</v>
      </c>
      <c r="O491" t="s">
        <v>117</v>
      </c>
      <c r="P491" t="s">
        <v>115</v>
      </c>
      <c r="Q491" t="s">
        <v>115</v>
      </c>
      <c r="R491" t="str">
        <f t="shared" si="42"/>
        <v xml:space="preserve"> 2G</v>
      </c>
      <c r="S491" t="str">
        <f t="shared" si="43"/>
        <v xml:space="preserve"> 3G</v>
      </c>
      <c r="T491" t="str">
        <f t="shared" si="44"/>
        <v xml:space="preserve"> 4G</v>
      </c>
      <c r="U491" t="str">
        <f t="shared" si="45"/>
        <v/>
      </c>
      <c r="V491" t="str">
        <f t="shared" si="46"/>
        <v/>
      </c>
      <c r="W491" s="5" t="str">
        <f t="shared" si="47"/>
        <v xml:space="preserve"> 2G 3G 4G</v>
      </c>
    </row>
    <row r="492" spans="1:23" x14ac:dyDescent="0.25">
      <c r="A492">
        <v>2023</v>
      </c>
      <c r="B492">
        <v>3</v>
      </c>
      <c r="C492" t="s">
        <v>125</v>
      </c>
      <c r="D492">
        <v>68</v>
      </c>
      <c r="E492" t="s">
        <v>114</v>
      </c>
      <c r="F492">
        <v>68406</v>
      </c>
      <c r="G492" t="s">
        <v>47</v>
      </c>
      <c r="H492" t="str">
        <f>VLOOKUP($G492,Municipios!$F:$G,2,FALSE)</f>
        <v>LEBRIJA</v>
      </c>
      <c r="I492" t="s">
        <v>115</v>
      </c>
      <c r="J492" t="s">
        <v>573</v>
      </c>
      <c r="K492">
        <v>68406009</v>
      </c>
      <c r="L492" t="s">
        <v>227</v>
      </c>
      <c r="M492" t="s">
        <v>117</v>
      </c>
      <c r="N492" t="s">
        <v>117</v>
      </c>
      <c r="O492" t="s">
        <v>117</v>
      </c>
      <c r="P492" t="s">
        <v>115</v>
      </c>
      <c r="Q492" t="s">
        <v>115</v>
      </c>
      <c r="R492" t="str">
        <f t="shared" si="42"/>
        <v xml:space="preserve"> 2G</v>
      </c>
      <c r="S492" t="str">
        <f t="shared" si="43"/>
        <v xml:space="preserve"> 3G</v>
      </c>
      <c r="T492" t="str">
        <f t="shared" si="44"/>
        <v xml:space="preserve"> 4G</v>
      </c>
      <c r="U492" t="str">
        <f t="shared" si="45"/>
        <v/>
      </c>
      <c r="V492" t="str">
        <f t="shared" si="46"/>
        <v/>
      </c>
      <c r="W492" s="5" t="str">
        <f t="shared" si="47"/>
        <v xml:space="preserve"> 2G 3G 4G</v>
      </c>
    </row>
    <row r="493" spans="1:23" x14ac:dyDescent="0.25">
      <c r="A493">
        <v>2023</v>
      </c>
      <c r="B493">
        <v>3</v>
      </c>
      <c r="C493" t="s">
        <v>120</v>
      </c>
      <c r="D493">
        <v>68</v>
      </c>
      <c r="E493" t="s">
        <v>114</v>
      </c>
      <c r="F493">
        <v>68013</v>
      </c>
      <c r="G493" t="s">
        <v>2</v>
      </c>
      <c r="H493" t="str">
        <f>VLOOKUP($G493,Municipios!$F:$G,2,FALSE)</f>
        <v>AGUADA</v>
      </c>
      <c r="I493" t="s">
        <v>117</v>
      </c>
      <c r="J493" t="s">
        <v>572</v>
      </c>
      <c r="K493">
        <v>68013000</v>
      </c>
      <c r="L493" t="s">
        <v>2</v>
      </c>
      <c r="M493" t="s">
        <v>115</v>
      </c>
      <c r="N493" t="s">
        <v>117</v>
      </c>
      <c r="O493" t="s">
        <v>115</v>
      </c>
      <c r="P493" t="s">
        <v>115</v>
      </c>
      <c r="Q493" t="s">
        <v>115</v>
      </c>
      <c r="R493" t="str">
        <f t="shared" si="42"/>
        <v/>
      </c>
      <c r="S493" t="str">
        <f t="shared" si="43"/>
        <v xml:space="preserve"> 3G</v>
      </c>
      <c r="T493" t="str">
        <f t="shared" si="44"/>
        <v/>
      </c>
      <c r="U493" t="str">
        <f t="shared" si="45"/>
        <v/>
      </c>
      <c r="V493" t="str">
        <f t="shared" si="46"/>
        <v/>
      </c>
      <c r="W493" s="5" t="str">
        <f t="shared" si="47"/>
        <v xml:space="preserve"> 3G</v>
      </c>
    </row>
    <row r="494" spans="1:23" x14ac:dyDescent="0.25">
      <c r="A494">
        <v>2023</v>
      </c>
      <c r="B494">
        <v>3</v>
      </c>
      <c r="C494" t="s">
        <v>113</v>
      </c>
      <c r="D494">
        <v>68</v>
      </c>
      <c r="E494" t="s">
        <v>114</v>
      </c>
      <c r="F494">
        <v>68575</v>
      </c>
      <c r="G494" t="s">
        <v>92</v>
      </c>
      <c r="H494" t="str">
        <f>VLOOKUP($G494,Municipios!$F:$G,2,FALSE)</f>
        <v>PUERTO WILCHES</v>
      </c>
      <c r="I494" t="s">
        <v>115</v>
      </c>
      <c r="J494" t="s">
        <v>573</v>
      </c>
      <c r="K494">
        <v>68575004</v>
      </c>
      <c r="L494" t="s">
        <v>205</v>
      </c>
      <c r="M494" t="s">
        <v>115</v>
      </c>
      <c r="N494" t="s">
        <v>115</v>
      </c>
      <c r="O494" t="s">
        <v>117</v>
      </c>
      <c r="P494" t="s">
        <v>115</v>
      </c>
      <c r="Q494" t="s">
        <v>115</v>
      </c>
      <c r="R494" t="str">
        <f t="shared" si="42"/>
        <v/>
      </c>
      <c r="S494" t="str">
        <f t="shared" si="43"/>
        <v/>
      </c>
      <c r="T494" t="str">
        <f t="shared" si="44"/>
        <v xml:space="preserve"> 4G</v>
      </c>
      <c r="U494" t="str">
        <f t="shared" si="45"/>
        <v/>
      </c>
      <c r="V494" t="str">
        <f t="shared" si="46"/>
        <v/>
      </c>
      <c r="W494" s="5" t="str">
        <f t="shared" si="47"/>
        <v xml:space="preserve"> 4G</v>
      </c>
    </row>
    <row r="495" spans="1:23" x14ac:dyDescent="0.25">
      <c r="A495">
        <v>2023</v>
      </c>
      <c r="B495">
        <v>3</v>
      </c>
      <c r="C495" t="s">
        <v>113</v>
      </c>
      <c r="D495">
        <v>68</v>
      </c>
      <c r="E495" t="s">
        <v>114</v>
      </c>
      <c r="F495">
        <v>68167</v>
      </c>
      <c r="G495" t="s">
        <v>189</v>
      </c>
      <c r="H495" t="str">
        <f>VLOOKUP($G495,Municipios!$F:$G,2,FALSE)</f>
        <v>CHARALA</v>
      </c>
      <c r="I495" t="s">
        <v>115</v>
      </c>
      <c r="J495" t="s">
        <v>573</v>
      </c>
      <c r="K495">
        <v>68167003</v>
      </c>
      <c r="L495" t="s">
        <v>353</v>
      </c>
      <c r="M495" t="s">
        <v>117</v>
      </c>
      <c r="N495" t="s">
        <v>117</v>
      </c>
      <c r="O495" t="s">
        <v>115</v>
      </c>
      <c r="P495" t="s">
        <v>115</v>
      </c>
      <c r="Q495" t="s">
        <v>115</v>
      </c>
      <c r="R495" t="str">
        <f t="shared" si="42"/>
        <v xml:space="preserve"> 2G</v>
      </c>
      <c r="S495" t="str">
        <f t="shared" si="43"/>
        <v xml:space="preserve"> 3G</v>
      </c>
      <c r="T495" t="str">
        <f t="shared" si="44"/>
        <v/>
      </c>
      <c r="U495" t="str">
        <f t="shared" si="45"/>
        <v/>
      </c>
      <c r="V495" t="str">
        <f t="shared" si="46"/>
        <v/>
      </c>
      <c r="W495" s="5" t="str">
        <f t="shared" si="47"/>
        <v xml:space="preserve"> 2G 3G</v>
      </c>
    </row>
    <row r="496" spans="1:23" x14ac:dyDescent="0.25">
      <c r="A496">
        <v>2023</v>
      </c>
      <c r="B496">
        <v>3</v>
      </c>
      <c r="C496" t="s">
        <v>120</v>
      </c>
      <c r="D496">
        <v>68</v>
      </c>
      <c r="E496" t="s">
        <v>114</v>
      </c>
      <c r="F496">
        <v>68001</v>
      </c>
      <c r="G496" t="s">
        <v>9</v>
      </c>
      <c r="H496" t="str">
        <f>VLOOKUP($G496,Municipios!$F:$G,2,FALSE)</f>
        <v>BUCARAMANGA</v>
      </c>
      <c r="I496" t="s">
        <v>117</v>
      </c>
      <c r="J496" t="s">
        <v>572</v>
      </c>
      <c r="K496">
        <v>68001000</v>
      </c>
      <c r="L496" t="s">
        <v>9</v>
      </c>
      <c r="M496" t="s">
        <v>115</v>
      </c>
      <c r="N496" t="s">
        <v>117</v>
      </c>
      <c r="O496" t="s">
        <v>117</v>
      </c>
      <c r="P496" t="s">
        <v>115</v>
      </c>
      <c r="Q496" t="s">
        <v>115</v>
      </c>
      <c r="R496" t="str">
        <f t="shared" si="42"/>
        <v/>
      </c>
      <c r="S496" t="str">
        <f t="shared" si="43"/>
        <v xml:space="preserve"> 3G</v>
      </c>
      <c r="T496" t="str">
        <f t="shared" si="44"/>
        <v xml:space="preserve"> 4G</v>
      </c>
      <c r="U496" t="str">
        <f t="shared" si="45"/>
        <v/>
      </c>
      <c r="V496" t="str">
        <f t="shared" si="46"/>
        <v/>
      </c>
      <c r="W496" s="5" t="str">
        <f t="shared" si="47"/>
        <v xml:space="preserve"> 3G 4G</v>
      </c>
    </row>
    <row r="497" spans="1:23" x14ac:dyDescent="0.25">
      <c r="A497">
        <v>2023</v>
      </c>
      <c r="B497">
        <v>3</v>
      </c>
      <c r="C497" t="s">
        <v>129</v>
      </c>
      <c r="D497">
        <v>68</v>
      </c>
      <c r="E497" t="s">
        <v>114</v>
      </c>
      <c r="F497">
        <v>68209</v>
      </c>
      <c r="G497" t="s">
        <v>22</v>
      </c>
      <c r="H497" t="str">
        <f>VLOOKUP($G497,Municipios!$F:$G,2,FALSE)</f>
        <v>CONFINES</v>
      </c>
      <c r="I497" t="s">
        <v>117</v>
      </c>
      <c r="J497" t="s">
        <v>572</v>
      </c>
      <c r="K497">
        <v>68209000</v>
      </c>
      <c r="L497" t="s">
        <v>22</v>
      </c>
      <c r="M497" t="s">
        <v>115</v>
      </c>
      <c r="N497" t="s">
        <v>117</v>
      </c>
      <c r="O497" t="s">
        <v>117</v>
      </c>
      <c r="P497" t="s">
        <v>115</v>
      </c>
      <c r="Q497" t="s">
        <v>115</v>
      </c>
      <c r="R497" t="str">
        <f t="shared" si="42"/>
        <v/>
      </c>
      <c r="S497" t="str">
        <f t="shared" si="43"/>
        <v xml:space="preserve"> 3G</v>
      </c>
      <c r="T497" t="str">
        <f t="shared" si="44"/>
        <v xml:space="preserve"> 4G</v>
      </c>
      <c r="U497" t="str">
        <f t="shared" si="45"/>
        <v/>
      </c>
      <c r="V497" t="str">
        <f t="shared" si="46"/>
        <v/>
      </c>
      <c r="W497" s="5" t="str">
        <f t="shared" si="47"/>
        <v xml:space="preserve"> 3G 4G</v>
      </c>
    </row>
    <row r="498" spans="1:23" x14ac:dyDescent="0.25">
      <c r="A498">
        <v>2023</v>
      </c>
      <c r="B498">
        <v>3</v>
      </c>
      <c r="C498" t="s">
        <v>120</v>
      </c>
      <c r="D498">
        <v>68</v>
      </c>
      <c r="E498" t="s">
        <v>114</v>
      </c>
      <c r="F498">
        <v>68406</v>
      </c>
      <c r="G498" t="s">
        <v>47</v>
      </c>
      <c r="H498" t="str">
        <f>VLOOKUP($G498,Municipios!$F:$G,2,FALSE)</f>
        <v>LEBRIJA</v>
      </c>
      <c r="I498" t="s">
        <v>117</v>
      </c>
      <c r="J498" t="s">
        <v>572</v>
      </c>
      <c r="K498">
        <v>68406000</v>
      </c>
      <c r="L498" t="s">
        <v>47</v>
      </c>
      <c r="M498" t="s">
        <v>115</v>
      </c>
      <c r="N498" t="s">
        <v>117</v>
      </c>
      <c r="O498" t="s">
        <v>117</v>
      </c>
      <c r="P498" t="s">
        <v>115</v>
      </c>
      <c r="Q498" t="s">
        <v>115</v>
      </c>
      <c r="R498" t="str">
        <f t="shared" si="42"/>
        <v/>
      </c>
      <c r="S498" t="str">
        <f t="shared" si="43"/>
        <v xml:space="preserve"> 3G</v>
      </c>
      <c r="T498" t="str">
        <f t="shared" si="44"/>
        <v xml:space="preserve"> 4G</v>
      </c>
      <c r="U498" t="str">
        <f t="shared" si="45"/>
        <v/>
      </c>
      <c r="V498" t="str">
        <f t="shared" si="46"/>
        <v/>
      </c>
      <c r="W498" s="5" t="str">
        <f t="shared" si="47"/>
        <v xml:space="preserve"> 3G 4G</v>
      </c>
    </row>
    <row r="499" spans="1:23" x14ac:dyDescent="0.25">
      <c r="A499">
        <v>2023</v>
      </c>
      <c r="B499">
        <v>3</v>
      </c>
      <c r="C499" t="s">
        <v>129</v>
      </c>
      <c r="D499">
        <v>68</v>
      </c>
      <c r="E499" t="s">
        <v>114</v>
      </c>
      <c r="F499">
        <v>68368</v>
      </c>
      <c r="G499" t="s">
        <v>197</v>
      </c>
      <c r="H499" t="str">
        <f>VLOOKUP($G499,Municipios!$F:$G,2,FALSE)</f>
        <v>JESUS MARIA</v>
      </c>
      <c r="I499" t="s">
        <v>117</v>
      </c>
      <c r="J499" t="s">
        <v>572</v>
      </c>
      <c r="K499">
        <v>68368000</v>
      </c>
      <c r="L499" t="s">
        <v>197</v>
      </c>
      <c r="M499" t="s">
        <v>117</v>
      </c>
      <c r="N499" t="s">
        <v>117</v>
      </c>
      <c r="O499" t="s">
        <v>117</v>
      </c>
      <c r="P499" t="s">
        <v>115</v>
      </c>
      <c r="Q499" t="s">
        <v>115</v>
      </c>
      <c r="R499" t="str">
        <f t="shared" si="42"/>
        <v xml:space="preserve"> 2G</v>
      </c>
      <c r="S499" t="str">
        <f t="shared" si="43"/>
        <v xml:space="preserve"> 3G</v>
      </c>
      <c r="T499" t="str">
        <f t="shared" si="44"/>
        <v xml:space="preserve"> 4G</v>
      </c>
      <c r="U499" t="str">
        <f t="shared" si="45"/>
        <v/>
      </c>
      <c r="V499" t="str">
        <f t="shared" si="46"/>
        <v/>
      </c>
      <c r="W499" s="5" t="str">
        <f t="shared" si="47"/>
        <v xml:space="preserve"> 2G 3G 4G</v>
      </c>
    </row>
    <row r="500" spans="1:23" x14ac:dyDescent="0.25">
      <c r="A500">
        <v>2023</v>
      </c>
      <c r="B500">
        <v>3</v>
      </c>
      <c r="C500" t="s">
        <v>120</v>
      </c>
      <c r="D500">
        <v>68</v>
      </c>
      <c r="E500" t="s">
        <v>114</v>
      </c>
      <c r="F500">
        <v>68271</v>
      </c>
      <c r="G500" t="s">
        <v>228</v>
      </c>
      <c r="H500" t="str">
        <f>VLOOKUP($G500,Municipios!$F:$G,2,FALSE)</f>
        <v>FLORIAN</v>
      </c>
      <c r="I500" t="s">
        <v>117</v>
      </c>
      <c r="J500" t="s">
        <v>572</v>
      </c>
      <c r="K500">
        <v>68271000</v>
      </c>
      <c r="L500" t="s">
        <v>228</v>
      </c>
      <c r="M500" t="s">
        <v>115</v>
      </c>
      <c r="N500" t="s">
        <v>117</v>
      </c>
      <c r="O500" t="s">
        <v>115</v>
      </c>
      <c r="P500" t="s">
        <v>115</v>
      </c>
      <c r="Q500" t="s">
        <v>115</v>
      </c>
      <c r="R500" t="str">
        <f t="shared" si="42"/>
        <v/>
      </c>
      <c r="S500" t="str">
        <f t="shared" si="43"/>
        <v xml:space="preserve"> 3G</v>
      </c>
      <c r="T500" t="str">
        <f t="shared" si="44"/>
        <v/>
      </c>
      <c r="U500" t="str">
        <f t="shared" si="45"/>
        <v/>
      </c>
      <c r="V500" t="str">
        <f t="shared" si="46"/>
        <v/>
      </c>
      <c r="W500" s="5" t="str">
        <f t="shared" si="47"/>
        <v xml:space="preserve"> 3G</v>
      </c>
    </row>
    <row r="501" spans="1:23" x14ac:dyDescent="0.25">
      <c r="A501">
        <v>2023</v>
      </c>
      <c r="B501">
        <v>3</v>
      </c>
      <c r="C501" t="s">
        <v>113</v>
      </c>
      <c r="D501">
        <v>68</v>
      </c>
      <c r="E501" t="s">
        <v>114</v>
      </c>
      <c r="F501">
        <v>68575</v>
      </c>
      <c r="G501" t="s">
        <v>92</v>
      </c>
      <c r="H501" t="str">
        <f>VLOOKUP($G501,Municipios!$F:$G,2,FALSE)</f>
        <v>PUERTO WILCHES</v>
      </c>
      <c r="I501" t="s">
        <v>115</v>
      </c>
      <c r="J501" t="s">
        <v>573</v>
      </c>
      <c r="K501">
        <v>68575025</v>
      </c>
      <c r="L501" t="s">
        <v>379</v>
      </c>
      <c r="M501" t="s">
        <v>117</v>
      </c>
      <c r="N501" t="s">
        <v>117</v>
      </c>
      <c r="O501" t="s">
        <v>117</v>
      </c>
      <c r="P501" t="s">
        <v>115</v>
      </c>
      <c r="Q501" t="s">
        <v>115</v>
      </c>
      <c r="R501" t="str">
        <f t="shared" si="42"/>
        <v xml:space="preserve"> 2G</v>
      </c>
      <c r="S501" t="str">
        <f t="shared" si="43"/>
        <v xml:space="preserve"> 3G</v>
      </c>
      <c r="T501" t="str">
        <f t="shared" si="44"/>
        <v xml:space="preserve"> 4G</v>
      </c>
      <c r="U501" t="str">
        <f t="shared" si="45"/>
        <v/>
      </c>
      <c r="V501" t="str">
        <f t="shared" si="46"/>
        <v/>
      </c>
      <c r="W501" s="5" t="str">
        <f t="shared" si="47"/>
        <v xml:space="preserve"> 2G 3G 4G</v>
      </c>
    </row>
    <row r="502" spans="1:23" x14ac:dyDescent="0.25">
      <c r="A502">
        <v>2023</v>
      </c>
      <c r="B502">
        <v>3</v>
      </c>
      <c r="C502" t="s">
        <v>129</v>
      </c>
      <c r="D502">
        <v>68</v>
      </c>
      <c r="E502" t="s">
        <v>114</v>
      </c>
      <c r="F502">
        <v>68655</v>
      </c>
      <c r="G502" t="s">
        <v>65</v>
      </c>
      <c r="H502" t="str">
        <f>VLOOKUP($G502,Municipios!$F:$G,2,FALSE)</f>
        <v>SABANA DE TORRES</v>
      </c>
      <c r="I502" t="s">
        <v>115</v>
      </c>
      <c r="J502" t="s">
        <v>573</v>
      </c>
      <c r="K502">
        <v>68655004</v>
      </c>
      <c r="L502" t="s">
        <v>269</v>
      </c>
      <c r="M502" t="s">
        <v>115</v>
      </c>
      <c r="N502" t="s">
        <v>115</v>
      </c>
      <c r="O502" t="s">
        <v>117</v>
      </c>
      <c r="P502" t="s">
        <v>115</v>
      </c>
      <c r="Q502" t="s">
        <v>115</v>
      </c>
      <c r="R502" t="str">
        <f t="shared" si="42"/>
        <v/>
      </c>
      <c r="S502" t="str">
        <f t="shared" si="43"/>
        <v/>
      </c>
      <c r="T502" t="str">
        <f t="shared" si="44"/>
        <v xml:space="preserve"> 4G</v>
      </c>
      <c r="U502" t="str">
        <f t="shared" si="45"/>
        <v/>
      </c>
      <c r="V502" t="str">
        <f t="shared" si="46"/>
        <v/>
      </c>
      <c r="W502" s="5" t="str">
        <f t="shared" si="47"/>
        <v xml:space="preserve"> 4G</v>
      </c>
    </row>
    <row r="503" spans="1:23" x14ac:dyDescent="0.25">
      <c r="A503">
        <v>2023</v>
      </c>
      <c r="B503">
        <v>3</v>
      </c>
      <c r="C503" t="s">
        <v>125</v>
      </c>
      <c r="D503">
        <v>68</v>
      </c>
      <c r="E503" t="s">
        <v>114</v>
      </c>
      <c r="F503">
        <v>68081</v>
      </c>
      <c r="G503" t="s">
        <v>86</v>
      </c>
      <c r="H503" t="str">
        <f>VLOOKUP($G503,Municipios!$F:$G,2,FALSE)</f>
        <v>BARRANCABERMEJA</v>
      </c>
      <c r="I503" t="s">
        <v>115</v>
      </c>
      <c r="J503" t="s">
        <v>573</v>
      </c>
      <c r="K503">
        <v>68081034</v>
      </c>
      <c r="L503" t="s">
        <v>295</v>
      </c>
      <c r="M503" t="s">
        <v>115</v>
      </c>
      <c r="N503" t="s">
        <v>117</v>
      </c>
      <c r="O503" t="s">
        <v>117</v>
      </c>
      <c r="P503" t="s">
        <v>115</v>
      </c>
      <c r="Q503" t="s">
        <v>115</v>
      </c>
      <c r="R503" t="str">
        <f t="shared" si="42"/>
        <v/>
      </c>
      <c r="S503" t="str">
        <f t="shared" si="43"/>
        <v xml:space="preserve"> 3G</v>
      </c>
      <c r="T503" t="str">
        <f t="shared" si="44"/>
        <v xml:space="preserve"> 4G</v>
      </c>
      <c r="U503" t="str">
        <f t="shared" si="45"/>
        <v/>
      </c>
      <c r="V503" t="str">
        <f t="shared" si="46"/>
        <v/>
      </c>
      <c r="W503" s="5" t="str">
        <f t="shared" si="47"/>
        <v xml:space="preserve"> 3G 4G</v>
      </c>
    </row>
    <row r="504" spans="1:23" x14ac:dyDescent="0.25">
      <c r="A504">
        <v>2023</v>
      </c>
      <c r="B504">
        <v>3</v>
      </c>
      <c r="C504" t="s">
        <v>125</v>
      </c>
      <c r="D504">
        <v>68</v>
      </c>
      <c r="E504" t="s">
        <v>114</v>
      </c>
      <c r="F504">
        <v>68575</v>
      </c>
      <c r="G504" t="s">
        <v>92</v>
      </c>
      <c r="H504" t="str">
        <f>VLOOKUP($G504,Municipios!$F:$G,2,FALSE)</f>
        <v>PUERTO WILCHES</v>
      </c>
      <c r="I504" t="s">
        <v>117</v>
      </c>
      <c r="J504" t="s">
        <v>572</v>
      </c>
      <c r="K504">
        <v>68575000</v>
      </c>
      <c r="L504" t="s">
        <v>92</v>
      </c>
      <c r="M504" t="s">
        <v>117</v>
      </c>
      <c r="N504" t="s">
        <v>117</v>
      </c>
      <c r="O504" t="s">
        <v>117</v>
      </c>
      <c r="P504" t="s">
        <v>115</v>
      </c>
      <c r="Q504" t="s">
        <v>115</v>
      </c>
      <c r="R504" t="str">
        <f t="shared" si="42"/>
        <v xml:space="preserve"> 2G</v>
      </c>
      <c r="S504" t="str">
        <f t="shared" si="43"/>
        <v xml:space="preserve"> 3G</v>
      </c>
      <c r="T504" t="str">
        <f t="shared" si="44"/>
        <v xml:space="preserve"> 4G</v>
      </c>
      <c r="U504" t="str">
        <f t="shared" si="45"/>
        <v/>
      </c>
      <c r="V504" t="str">
        <f t="shared" si="46"/>
        <v/>
      </c>
      <c r="W504" s="5" t="str">
        <f t="shared" si="47"/>
        <v xml:space="preserve"> 2G 3G 4G</v>
      </c>
    </row>
    <row r="505" spans="1:23" x14ac:dyDescent="0.25">
      <c r="A505">
        <v>2023</v>
      </c>
      <c r="B505">
        <v>3</v>
      </c>
      <c r="C505" t="s">
        <v>113</v>
      </c>
      <c r="D505">
        <v>68</v>
      </c>
      <c r="E505" t="s">
        <v>114</v>
      </c>
      <c r="F505">
        <v>68464</v>
      </c>
      <c r="G505" t="s">
        <v>52</v>
      </c>
      <c r="H505" t="str">
        <f>VLOOKUP($G505,Municipios!$F:$G,2,FALSE)</f>
        <v>MOGOTES</v>
      </c>
      <c r="I505" t="s">
        <v>115</v>
      </c>
      <c r="J505" t="s">
        <v>573</v>
      </c>
      <c r="K505">
        <v>68464016</v>
      </c>
      <c r="L505" t="s">
        <v>361</v>
      </c>
      <c r="M505" t="s">
        <v>117</v>
      </c>
      <c r="N505" t="s">
        <v>117</v>
      </c>
      <c r="O505" t="s">
        <v>115</v>
      </c>
      <c r="P505" t="s">
        <v>115</v>
      </c>
      <c r="Q505" t="s">
        <v>115</v>
      </c>
      <c r="R505" t="str">
        <f t="shared" si="42"/>
        <v xml:space="preserve"> 2G</v>
      </c>
      <c r="S505" t="str">
        <f t="shared" si="43"/>
        <v xml:space="preserve"> 3G</v>
      </c>
      <c r="T505" t="str">
        <f t="shared" si="44"/>
        <v/>
      </c>
      <c r="U505" t="str">
        <f t="shared" si="45"/>
        <v/>
      </c>
      <c r="V505" t="str">
        <f t="shared" si="46"/>
        <v/>
      </c>
      <c r="W505" s="5" t="str">
        <f t="shared" si="47"/>
        <v xml:space="preserve"> 2G 3G</v>
      </c>
    </row>
    <row r="506" spans="1:23" x14ac:dyDescent="0.25">
      <c r="A506">
        <v>2023</v>
      </c>
      <c r="B506">
        <v>3</v>
      </c>
      <c r="C506" t="s">
        <v>120</v>
      </c>
      <c r="D506">
        <v>68</v>
      </c>
      <c r="E506" t="s">
        <v>114</v>
      </c>
      <c r="F506">
        <v>68669</v>
      </c>
      <c r="G506" t="s">
        <v>147</v>
      </c>
      <c r="H506" t="str">
        <f>VLOOKUP($G506,Municipios!$F:$G,2,FALSE)</f>
        <v>SAN ANDRES</v>
      </c>
      <c r="I506" t="s">
        <v>117</v>
      </c>
      <c r="J506" t="s">
        <v>572</v>
      </c>
      <c r="K506">
        <v>68669000</v>
      </c>
      <c r="L506" t="s">
        <v>147</v>
      </c>
      <c r="M506" t="s">
        <v>115</v>
      </c>
      <c r="N506" t="s">
        <v>117</v>
      </c>
      <c r="O506" t="s">
        <v>115</v>
      </c>
      <c r="P506" t="s">
        <v>115</v>
      </c>
      <c r="Q506" t="s">
        <v>115</v>
      </c>
      <c r="R506" t="str">
        <f t="shared" si="42"/>
        <v/>
      </c>
      <c r="S506" t="str">
        <f t="shared" si="43"/>
        <v xml:space="preserve"> 3G</v>
      </c>
      <c r="T506" t="str">
        <f t="shared" si="44"/>
        <v/>
      </c>
      <c r="U506" t="str">
        <f t="shared" si="45"/>
        <v/>
      </c>
      <c r="V506" t="str">
        <f t="shared" si="46"/>
        <v/>
      </c>
      <c r="W506" s="5" t="str">
        <f t="shared" si="47"/>
        <v xml:space="preserve"> 3G</v>
      </c>
    </row>
    <row r="507" spans="1:23" x14ac:dyDescent="0.25">
      <c r="A507">
        <v>2023</v>
      </c>
      <c r="B507">
        <v>3</v>
      </c>
      <c r="C507" t="s">
        <v>113</v>
      </c>
      <c r="D507">
        <v>68</v>
      </c>
      <c r="E507" t="s">
        <v>114</v>
      </c>
      <c r="F507">
        <v>68770</v>
      </c>
      <c r="G507" t="s">
        <v>77</v>
      </c>
      <c r="H507" t="str">
        <f>VLOOKUP($G507,Municipios!$F:$G,2,FALSE)</f>
        <v>SUAITA</v>
      </c>
      <c r="I507" t="s">
        <v>115</v>
      </c>
      <c r="J507" t="s">
        <v>573</v>
      </c>
      <c r="K507">
        <v>68770002</v>
      </c>
      <c r="L507" t="s">
        <v>317</v>
      </c>
      <c r="M507" t="s">
        <v>117</v>
      </c>
      <c r="N507" t="s">
        <v>117</v>
      </c>
      <c r="O507" t="s">
        <v>117</v>
      </c>
      <c r="P507" t="s">
        <v>115</v>
      </c>
      <c r="Q507" t="s">
        <v>115</v>
      </c>
      <c r="R507" t="str">
        <f t="shared" si="42"/>
        <v xml:space="preserve"> 2G</v>
      </c>
      <c r="S507" t="str">
        <f t="shared" si="43"/>
        <v xml:space="preserve"> 3G</v>
      </c>
      <c r="T507" t="str">
        <f t="shared" si="44"/>
        <v xml:space="preserve"> 4G</v>
      </c>
      <c r="U507" t="str">
        <f t="shared" si="45"/>
        <v/>
      </c>
      <c r="V507" t="str">
        <f t="shared" si="46"/>
        <v/>
      </c>
      <c r="W507" s="5" t="str">
        <f t="shared" si="47"/>
        <v xml:space="preserve"> 2G 3G 4G</v>
      </c>
    </row>
    <row r="508" spans="1:23" x14ac:dyDescent="0.25">
      <c r="A508">
        <v>2023</v>
      </c>
      <c r="B508">
        <v>3</v>
      </c>
      <c r="C508" t="s">
        <v>129</v>
      </c>
      <c r="D508">
        <v>68</v>
      </c>
      <c r="E508" t="s">
        <v>114</v>
      </c>
      <c r="F508">
        <v>68092</v>
      </c>
      <c r="G508" t="s">
        <v>7</v>
      </c>
      <c r="H508" t="str">
        <f>VLOOKUP($G508,Municipios!$F:$G,2,FALSE)</f>
        <v>BETULIA</v>
      </c>
      <c r="I508" t="s">
        <v>115</v>
      </c>
      <c r="J508" t="s">
        <v>573</v>
      </c>
      <c r="K508">
        <v>68092008</v>
      </c>
      <c r="L508" t="s">
        <v>208</v>
      </c>
      <c r="M508" t="s">
        <v>115</v>
      </c>
      <c r="N508" t="s">
        <v>117</v>
      </c>
      <c r="O508" t="s">
        <v>117</v>
      </c>
      <c r="P508" t="s">
        <v>115</v>
      </c>
      <c r="Q508" t="s">
        <v>115</v>
      </c>
      <c r="R508" t="str">
        <f t="shared" si="42"/>
        <v/>
      </c>
      <c r="S508" t="str">
        <f t="shared" si="43"/>
        <v xml:space="preserve"> 3G</v>
      </c>
      <c r="T508" t="str">
        <f t="shared" si="44"/>
        <v xml:space="preserve"> 4G</v>
      </c>
      <c r="U508" t="str">
        <f t="shared" si="45"/>
        <v/>
      </c>
      <c r="V508" t="str">
        <f t="shared" si="46"/>
        <v/>
      </c>
      <c r="W508" s="5" t="str">
        <f t="shared" si="47"/>
        <v xml:space="preserve"> 3G 4G</v>
      </c>
    </row>
    <row r="509" spans="1:23" x14ac:dyDescent="0.25">
      <c r="A509">
        <v>2023</v>
      </c>
      <c r="B509">
        <v>3</v>
      </c>
      <c r="C509" t="s">
        <v>113</v>
      </c>
      <c r="D509">
        <v>68</v>
      </c>
      <c r="E509" t="s">
        <v>114</v>
      </c>
      <c r="F509">
        <v>68307</v>
      </c>
      <c r="G509" t="s">
        <v>122</v>
      </c>
      <c r="H509" t="str">
        <f>VLOOKUP($G509,Municipios!$F:$G,2,FALSE)</f>
        <v>GIRON</v>
      </c>
      <c r="I509" t="s">
        <v>115</v>
      </c>
      <c r="J509" t="s">
        <v>573</v>
      </c>
      <c r="K509">
        <v>68307018</v>
      </c>
      <c r="L509" t="s">
        <v>252</v>
      </c>
      <c r="M509" t="s">
        <v>117</v>
      </c>
      <c r="N509" t="s">
        <v>117</v>
      </c>
      <c r="O509" t="s">
        <v>117</v>
      </c>
      <c r="P509" t="s">
        <v>115</v>
      </c>
      <c r="Q509" t="s">
        <v>115</v>
      </c>
      <c r="R509" t="str">
        <f t="shared" si="42"/>
        <v xml:space="preserve"> 2G</v>
      </c>
      <c r="S509" t="str">
        <f t="shared" si="43"/>
        <v xml:space="preserve"> 3G</v>
      </c>
      <c r="T509" t="str">
        <f t="shared" si="44"/>
        <v xml:space="preserve"> 4G</v>
      </c>
      <c r="U509" t="str">
        <f t="shared" si="45"/>
        <v/>
      </c>
      <c r="V509" t="str">
        <f t="shared" si="46"/>
        <v/>
      </c>
      <c r="W509" s="5" t="str">
        <f t="shared" si="47"/>
        <v xml:space="preserve"> 2G 3G 4G</v>
      </c>
    </row>
    <row r="510" spans="1:23" x14ac:dyDescent="0.25">
      <c r="A510">
        <v>2023</v>
      </c>
      <c r="B510">
        <v>3</v>
      </c>
      <c r="C510" t="s">
        <v>113</v>
      </c>
      <c r="D510">
        <v>68</v>
      </c>
      <c r="E510" t="s">
        <v>114</v>
      </c>
      <c r="F510">
        <v>68092</v>
      </c>
      <c r="G510" t="s">
        <v>7</v>
      </c>
      <c r="H510" t="str">
        <f>VLOOKUP($G510,Municipios!$F:$G,2,FALSE)</f>
        <v>BETULIA</v>
      </c>
      <c r="I510" t="s">
        <v>115</v>
      </c>
      <c r="J510" t="s">
        <v>573</v>
      </c>
      <c r="K510">
        <v>68092008</v>
      </c>
      <c r="L510" t="s">
        <v>208</v>
      </c>
      <c r="M510" t="s">
        <v>117</v>
      </c>
      <c r="N510" t="s">
        <v>117</v>
      </c>
      <c r="O510" t="s">
        <v>117</v>
      </c>
      <c r="P510" t="s">
        <v>115</v>
      </c>
      <c r="Q510" t="s">
        <v>115</v>
      </c>
      <c r="R510" t="str">
        <f t="shared" si="42"/>
        <v xml:space="preserve"> 2G</v>
      </c>
      <c r="S510" t="str">
        <f t="shared" si="43"/>
        <v xml:space="preserve"> 3G</v>
      </c>
      <c r="T510" t="str">
        <f t="shared" si="44"/>
        <v xml:space="preserve"> 4G</v>
      </c>
      <c r="U510" t="str">
        <f t="shared" si="45"/>
        <v/>
      </c>
      <c r="V510" t="str">
        <f t="shared" si="46"/>
        <v/>
      </c>
      <c r="W510" s="5" t="str">
        <f t="shared" si="47"/>
        <v xml:space="preserve"> 2G 3G 4G</v>
      </c>
    </row>
    <row r="511" spans="1:23" x14ac:dyDescent="0.25">
      <c r="A511">
        <v>2023</v>
      </c>
      <c r="B511">
        <v>3</v>
      </c>
      <c r="C511" t="s">
        <v>120</v>
      </c>
      <c r="D511">
        <v>68</v>
      </c>
      <c r="E511" t="s">
        <v>114</v>
      </c>
      <c r="F511">
        <v>68855</v>
      </c>
      <c r="G511" t="s">
        <v>182</v>
      </c>
      <c r="H511" t="str">
        <f>VLOOKUP($G511,Municipios!$F:$G,2,FALSE)</f>
        <v>VALLE DE SAN JOSE</v>
      </c>
      <c r="I511" t="s">
        <v>117</v>
      </c>
      <c r="J511" t="s">
        <v>572</v>
      </c>
      <c r="K511">
        <v>68855000</v>
      </c>
      <c r="L511" t="s">
        <v>182</v>
      </c>
      <c r="M511" t="s">
        <v>115</v>
      </c>
      <c r="N511" t="s">
        <v>117</v>
      </c>
      <c r="O511" t="s">
        <v>117</v>
      </c>
      <c r="P511" t="s">
        <v>115</v>
      </c>
      <c r="Q511" t="s">
        <v>115</v>
      </c>
      <c r="R511" t="str">
        <f t="shared" si="42"/>
        <v/>
      </c>
      <c r="S511" t="str">
        <f t="shared" si="43"/>
        <v xml:space="preserve"> 3G</v>
      </c>
      <c r="T511" t="str">
        <f t="shared" si="44"/>
        <v xml:space="preserve"> 4G</v>
      </c>
      <c r="U511" t="str">
        <f t="shared" si="45"/>
        <v/>
      </c>
      <c r="V511" t="str">
        <f t="shared" si="46"/>
        <v/>
      </c>
      <c r="W511" s="5" t="str">
        <f t="shared" si="47"/>
        <v xml:space="preserve"> 3G 4G</v>
      </c>
    </row>
    <row r="512" spans="1:23" x14ac:dyDescent="0.25">
      <c r="A512">
        <v>2023</v>
      </c>
      <c r="B512">
        <v>3</v>
      </c>
      <c r="C512" t="s">
        <v>113</v>
      </c>
      <c r="D512">
        <v>68</v>
      </c>
      <c r="E512" t="s">
        <v>114</v>
      </c>
      <c r="F512">
        <v>68307</v>
      </c>
      <c r="G512" t="s">
        <v>122</v>
      </c>
      <c r="H512" t="str">
        <f>VLOOKUP($G512,Municipios!$F:$G,2,FALSE)</f>
        <v>GIRON</v>
      </c>
      <c r="I512" t="s">
        <v>117</v>
      </c>
      <c r="J512" t="s">
        <v>572</v>
      </c>
      <c r="K512">
        <v>68307000</v>
      </c>
      <c r="L512" t="s">
        <v>122</v>
      </c>
      <c r="M512" t="s">
        <v>117</v>
      </c>
      <c r="N512" t="s">
        <v>117</v>
      </c>
      <c r="O512" t="s">
        <v>117</v>
      </c>
      <c r="P512" t="s">
        <v>115</v>
      </c>
      <c r="Q512" t="s">
        <v>115</v>
      </c>
      <c r="R512" t="str">
        <f t="shared" si="42"/>
        <v xml:space="preserve"> 2G</v>
      </c>
      <c r="S512" t="str">
        <f t="shared" si="43"/>
        <v xml:space="preserve"> 3G</v>
      </c>
      <c r="T512" t="str">
        <f t="shared" si="44"/>
        <v xml:space="preserve"> 4G</v>
      </c>
      <c r="U512" t="str">
        <f t="shared" si="45"/>
        <v/>
      </c>
      <c r="V512" t="str">
        <f t="shared" si="46"/>
        <v/>
      </c>
      <c r="W512" s="5" t="str">
        <f t="shared" si="47"/>
        <v xml:space="preserve"> 2G 3G 4G</v>
      </c>
    </row>
    <row r="513" spans="1:23" x14ac:dyDescent="0.25">
      <c r="A513">
        <v>2023</v>
      </c>
      <c r="B513">
        <v>3</v>
      </c>
      <c r="C513" t="s">
        <v>125</v>
      </c>
      <c r="D513">
        <v>68</v>
      </c>
      <c r="E513" t="s">
        <v>114</v>
      </c>
      <c r="F513">
        <v>68549</v>
      </c>
      <c r="G513" t="s">
        <v>61</v>
      </c>
      <c r="H513" t="str">
        <f>VLOOKUP($G513,Municipios!$F:$G,2,FALSE)</f>
        <v>PINCHOTE</v>
      </c>
      <c r="I513" t="s">
        <v>117</v>
      </c>
      <c r="J513" t="s">
        <v>572</v>
      </c>
      <c r="K513">
        <v>68549000</v>
      </c>
      <c r="L513" t="s">
        <v>61</v>
      </c>
      <c r="M513" t="s">
        <v>115</v>
      </c>
      <c r="N513" t="s">
        <v>115</v>
      </c>
      <c r="O513" t="s">
        <v>117</v>
      </c>
      <c r="P513" t="s">
        <v>115</v>
      </c>
      <c r="Q513" t="s">
        <v>115</v>
      </c>
      <c r="R513" t="str">
        <f t="shared" si="42"/>
        <v/>
      </c>
      <c r="S513" t="str">
        <f t="shared" si="43"/>
        <v/>
      </c>
      <c r="T513" t="str">
        <f t="shared" si="44"/>
        <v xml:space="preserve"> 4G</v>
      </c>
      <c r="U513" t="str">
        <f t="shared" si="45"/>
        <v/>
      </c>
      <c r="V513" t="str">
        <f t="shared" si="46"/>
        <v/>
      </c>
      <c r="W513" s="5" t="str">
        <f t="shared" si="47"/>
        <v xml:space="preserve"> 4G</v>
      </c>
    </row>
    <row r="514" spans="1:23" x14ac:dyDescent="0.25">
      <c r="A514">
        <v>2023</v>
      </c>
      <c r="B514">
        <v>3</v>
      </c>
      <c r="C514" t="s">
        <v>120</v>
      </c>
      <c r="D514">
        <v>68</v>
      </c>
      <c r="E514" t="s">
        <v>114</v>
      </c>
      <c r="F514">
        <v>68464</v>
      </c>
      <c r="G514" t="s">
        <v>52</v>
      </c>
      <c r="H514" t="str">
        <f>VLOOKUP($G514,Municipios!$F:$G,2,FALSE)</f>
        <v>MOGOTES</v>
      </c>
      <c r="I514" t="s">
        <v>117</v>
      </c>
      <c r="J514" t="s">
        <v>572</v>
      </c>
      <c r="K514">
        <v>68464000</v>
      </c>
      <c r="L514" t="s">
        <v>52</v>
      </c>
      <c r="M514" t="s">
        <v>115</v>
      </c>
      <c r="N514" t="s">
        <v>117</v>
      </c>
      <c r="O514" t="s">
        <v>115</v>
      </c>
      <c r="P514" t="s">
        <v>115</v>
      </c>
      <c r="Q514" t="s">
        <v>115</v>
      </c>
      <c r="R514" t="str">
        <f t="shared" si="42"/>
        <v/>
      </c>
      <c r="S514" t="str">
        <f t="shared" si="43"/>
        <v xml:space="preserve"> 3G</v>
      </c>
      <c r="T514" t="str">
        <f t="shared" si="44"/>
        <v/>
      </c>
      <c r="U514" t="str">
        <f t="shared" si="45"/>
        <v/>
      </c>
      <c r="V514" t="str">
        <f t="shared" si="46"/>
        <v/>
      </c>
      <c r="W514" s="5" t="str">
        <f t="shared" si="47"/>
        <v xml:space="preserve"> 3G</v>
      </c>
    </row>
    <row r="515" spans="1:23" x14ac:dyDescent="0.25">
      <c r="A515">
        <v>2023</v>
      </c>
      <c r="B515">
        <v>3</v>
      </c>
      <c r="C515" t="s">
        <v>113</v>
      </c>
      <c r="D515">
        <v>68</v>
      </c>
      <c r="E515" t="s">
        <v>114</v>
      </c>
      <c r="F515">
        <v>68081</v>
      </c>
      <c r="G515" t="s">
        <v>86</v>
      </c>
      <c r="H515" t="str">
        <f>VLOOKUP($G515,Municipios!$F:$G,2,FALSE)</f>
        <v>BARRANCABERMEJA</v>
      </c>
      <c r="I515" t="s">
        <v>115</v>
      </c>
      <c r="J515" t="s">
        <v>573</v>
      </c>
      <c r="K515">
        <v>68081020</v>
      </c>
      <c r="L515" t="s">
        <v>193</v>
      </c>
      <c r="M515" t="s">
        <v>117</v>
      </c>
      <c r="N515" t="s">
        <v>117</v>
      </c>
      <c r="O515" t="s">
        <v>117</v>
      </c>
      <c r="P515" t="s">
        <v>115</v>
      </c>
      <c r="Q515" t="s">
        <v>115</v>
      </c>
      <c r="R515" t="str">
        <f t="shared" si="42"/>
        <v xml:space="preserve"> 2G</v>
      </c>
      <c r="S515" t="str">
        <f t="shared" si="43"/>
        <v xml:space="preserve"> 3G</v>
      </c>
      <c r="T515" t="str">
        <f t="shared" si="44"/>
        <v xml:space="preserve"> 4G</v>
      </c>
      <c r="U515" t="str">
        <f t="shared" si="45"/>
        <v/>
      </c>
      <c r="V515" t="str">
        <f t="shared" si="46"/>
        <v/>
      </c>
      <c r="W515" s="5" t="str">
        <f t="shared" si="47"/>
        <v xml:space="preserve"> 2G 3G 4G</v>
      </c>
    </row>
    <row r="516" spans="1:23" x14ac:dyDescent="0.25">
      <c r="A516">
        <v>2023</v>
      </c>
      <c r="B516">
        <v>3</v>
      </c>
      <c r="C516" t="s">
        <v>120</v>
      </c>
      <c r="D516">
        <v>68</v>
      </c>
      <c r="E516" t="s">
        <v>114</v>
      </c>
      <c r="F516">
        <v>68160</v>
      </c>
      <c r="G516" t="s">
        <v>135</v>
      </c>
      <c r="H516" t="str">
        <f>VLOOKUP($G516,Municipios!$F:$G,2,FALSE)</f>
        <v>CEPITA</v>
      </c>
      <c r="I516" t="s">
        <v>117</v>
      </c>
      <c r="J516" t="s">
        <v>572</v>
      </c>
      <c r="K516">
        <v>68160000</v>
      </c>
      <c r="L516" t="s">
        <v>135</v>
      </c>
      <c r="M516" t="s">
        <v>115</v>
      </c>
      <c r="N516" t="s">
        <v>117</v>
      </c>
      <c r="O516" t="s">
        <v>115</v>
      </c>
      <c r="P516" t="s">
        <v>115</v>
      </c>
      <c r="Q516" t="s">
        <v>115</v>
      </c>
      <c r="R516" t="str">
        <f t="shared" ref="R516:R579" si="48">IF(M516="S"," 2G","")</f>
        <v/>
      </c>
      <c r="S516" t="str">
        <f t="shared" ref="S516:S579" si="49">IF(N516="S"," 3G","")</f>
        <v xml:space="preserve"> 3G</v>
      </c>
      <c r="T516" t="str">
        <f t="shared" ref="T516:T579" si="50">IF(O516="S"," 4G","")</f>
        <v/>
      </c>
      <c r="U516" t="str">
        <f t="shared" ref="U516:U579" si="51">IF(P516="S"," LTE","")</f>
        <v/>
      </c>
      <c r="V516" t="str">
        <f t="shared" ref="V516:V579" si="52">IF(Q516="S"," 5G","")</f>
        <v/>
      </c>
      <c r="W516" s="5" t="str">
        <f t="shared" ref="W516:W579" si="53">_xlfn.CONCAT(R516:V516)</f>
        <v xml:space="preserve"> 3G</v>
      </c>
    </row>
    <row r="517" spans="1:23" x14ac:dyDescent="0.25">
      <c r="A517">
        <v>2023</v>
      </c>
      <c r="B517">
        <v>3</v>
      </c>
      <c r="C517" t="s">
        <v>113</v>
      </c>
      <c r="D517">
        <v>68</v>
      </c>
      <c r="E517" t="s">
        <v>114</v>
      </c>
      <c r="F517">
        <v>68167</v>
      </c>
      <c r="G517" t="s">
        <v>189</v>
      </c>
      <c r="H517" t="str">
        <f>VLOOKUP($G517,Municipios!$F:$G,2,FALSE)</f>
        <v>CHARALA</v>
      </c>
      <c r="I517" t="s">
        <v>117</v>
      </c>
      <c r="J517" t="s">
        <v>572</v>
      </c>
      <c r="K517">
        <v>68167000</v>
      </c>
      <c r="L517" t="s">
        <v>189</v>
      </c>
      <c r="M517" t="s">
        <v>117</v>
      </c>
      <c r="N517" t="s">
        <v>117</v>
      </c>
      <c r="O517" t="s">
        <v>117</v>
      </c>
      <c r="P517" t="s">
        <v>115</v>
      </c>
      <c r="Q517" t="s">
        <v>115</v>
      </c>
      <c r="R517" t="str">
        <f t="shared" si="48"/>
        <v xml:space="preserve"> 2G</v>
      </c>
      <c r="S517" t="str">
        <f t="shared" si="49"/>
        <v xml:space="preserve"> 3G</v>
      </c>
      <c r="T517" t="str">
        <f t="shared" si="50"/>
        <v xml:space="preserve"> 4G</v>
      </c>
      <c r="U517" t="str">
        <f t="shared" si="51"/>
        <v/>
      </c>
      <c r="V517" t="str">
        <f t="shared" si="52"/>
        <v/>
      </c>
      <c r="W517" s="5" t="str">
        <f t="shared" si="53"/>
        <v xml:space="preserve"> 2G 3G 4G</v>
      </c>
    </row>
    <row r="518" spans="1:23" x14ac:dyDescent="0.25">
      <c r="A518">
        <v>2023</v>
      </c>
      <c r="B518">
        <v>3</v>
      </c>
      <c r="C518" t="s">
        <v>120</v>
      </c>
      <c r="D518">
        <v>68</v>
      </c>
      <c r="E518" t="s">
        <v>114</v>
      </c>
      <c r="F518">
        <v>68444</v>
      </c>
      <c r="G518" t="s">
        <v>51</v>
      </c>
      <c r="H518" t="str">
        <f>VLOOKUP($G518,Municipios!$F:$G,2,FALSE)</f>
        <v>MATANZA</v>
      </c>
      <c r="I518" t="s">
        <v>117</v>
      </c>
      <c r="J518" t="s">
        <v>572</v>
      </c>
      <c r="K518">
        <v>68444000</v>
      </c>
      <c r="L518" t="s">
        <v>51</v>
      </c>
      <c r="M518" t="s">
        <v>115</v>
      </c>
      <c r="N518" t="s">
        <v>117</v>
      </c>
      <c r="O518" t="s">
        <v>117</v>
      </c>
      <c r="P518" t="s">
        <v>115</v>
      </c>
      <c r="Q518" t="s">
        <v>115</v>
      </c>
      <c r="R518" t="str">
        <f t="shared" si="48"/>
        <v/>
      </c>
      <c r="S518" t="str">
        <f t="shared" si="49"/>
        <v xml:space="preserve"> 3G</v>
      </c>
      <c r="T518" t="str">
        <f t="shared" si="50"/>
        <v xml:space="preserve"> 4G</v>
      </c>
      <c r="U518" t="str">
        <f t="shared" si="51"/>
        <v/>
      </c>
      <c r="V518" t="str">
        <f t="shared" si="52"/>
        <v/>
      </c>
      <c r="W518" s="5" t="str">
        <f t="shared" si="53"/>
        <v xml:space="preserve"> 3G 4G</v>
      </c>
    </row>
    <row r="519" spans="1:23" x14ac:dyDescent="0.25">
      <c r="A519">
        <v>2023</v>
      </c>
      <c r="B519">
        <v>3</v>
      </c>
      <c r="C519" t="s">
        <v>125</v>
      </c>
      <c r="D519">
        <v>68</v>
      </c>
      <c r="E519" t="s">
        <v>114</v>
      </c>
      <c r="F519">
        <v>68573</v>
      </c>
      <c r="G519" t="s">
        <v>91</v>
      </c>
      <c r="H519" t="str">
        <f>VLOOKUP($G519,Municipios!$F:$G,2,FALSE)</f>
        <v>PUERTO PARRA</v>
      </c>
      <c r="I519" t="s">
        <v>115</v>
      </c>
      <c r="J519" t="s">
        <v>573</v>
      </c>
      <c r="K519">
        <v>68573005</v>
      </c>
      <c r="L519" t="s">
        <v>167</v>
      </c>
      <c r="M519" t="s">
        <v>115</v>
      </c>
      <c r="N519" t="s">
        <v>117</v>
      </c>
      <c r="O519" t="s">
        <v>117</v>
      </c>
      <c r="P519" t="s">
        <v>115</v>
      </c>
      <c r="Q519" t="s">
        <v>115</v>
      </c>
      <c r="R519" t="str">
        <f t="shared" si="48"/>
        <v/>
      </c>
      <c r="S519" t="str">
        <f t="shared" si="49"/>
        <v xml:space="preserve"> 3G</v>
      </c>
      <c r="T519" t="str">
        <f t="shared" si="50"/>
        <v xml:space="preserve"> 4G</v>
      </c>
      <c r="U519" t="str">
        <f t="shared" si="51"/>
        <v/>
      </c>
      <c r="V519" t="str">
        <f t="shared" si="52"/>
        <v/>
      </c>
      <c r="W519" s="5" t="str">
        <f t="shared" si="53"/>
        <v xml:space="preserve"> 3G 4G</v>
      </c>
    </row>
    <row r="520" spans="1:23" x14ac:dyDescent="0.25">
      <c r="A520">
        <v>2023</v>
      </c>
      <c r="B520">
        <v>3</v>
      </c>
      <c r="C520" t="s">
        <v>125</v>
      </c>
      <c r="D520">
        <v>68</v>
      </c>
      <c r="E520" t="s">
        <v>114</v>
      </c>
      <c r="F520">
        <v>68673</v>
      </c>
      <c r="G520" t="s">
        <v>68</v>
      </c>
      <c r="H520" t="str">
        <f>VLOOKUP($G520,Municipios!$F:$G,2,FALSE)</f>
        <v>SAN BENITO</v>
      </c>
      <c r="I520" t="s">
        <v>117</v>
      </c>
      <c r="J520" t="s">
        <v>572</v>
      </c>
      <c r="K520">
        <v>68673000</v>
      </c>
      <c r="L520" t="s">
        <v>68</v>
      </c>
      <c r="M520" t="s">
        <v>115</v>
      </c>
      <c r="N520" t="s">
        <v>115</v>
      </c>
      <c r="O520" t="s">
        <v>117</v>
      </c>
      <c r="P520" t="s">
        <v>115</v>
      </c>
      <c r="Q520" t="s">
        <v>115</v>
      </c>
      <c r="R520" t="str">
        <f t="shared" si="48"/>
        <v/>
      </c>
      <c r="S520" t="str">
        <f t="shared" si="49"/>
        <v/>
      </c>
      <c r="T520" t="str">
        <f t="shared" si="50"/>
        <v xml:space="preserve"> 4G</v>
      </c>
      <c r="U520" t="str">
        <f t="shared" si="51"/>
        <v/>
      </c>
      <c r="V520" t="str">
        <f t="shared" si="52"/>
        <v/>
      </c>
      <c r="W520" s="5" t="str">
        <f t="shared" si="53"/>
        <v xml:space="preserve"> 4G</v>
      </c>
    </row>
    <row r="521" spans="1:23" x14ac:dyDescent="0.25">
      <c r="A521">
        <v>2023</v>
      </c>
      <c r="B521">
        <v>3</v>
      </c>
      <c r="C521" t="s">
        <v>113</v>
      </c>
      <c r="D521">
        <v>68</v>
      </c>
      <c r="E521" t="s">
        <v>114</v>
      </c>
      <c r="F521">
        <v>68615</v>
      </c>
      <c r="G521" t="s">
        <v>64</v>
      </c>
      <c r="H521" t="str">
        <f>VLOOKUP($G521,Municipios!$F:$G,2,FALSE)</f>
        <v>RIONEGRO</v>
      </c>
      <c r="I521" t="s">
        <v>117</v>
      </c>
      <c r="J521" t="s">
        <v>572</v>
      </c>
      <c r="K521">
        <v>68615000</v>
      </c>
      <c r="L521" t="s">
        <v>64</v>
      </c>
      <c r="M521" t="s">
        <v>117</v>
      </c>
      <c r="N521" t="s">
        <v>117</v>
      </c>
      <c r="O521" t="s">
        <v>117</v>
      </c>
      <c r="P521" t="s">
        <v>115</v>
      </c>
      <c r="Q521" t="s">
        <v>115</v>
      </c>
      <c r="R521" t="str">
        <f t="shared" si="48"/>
        <v xml:space="preserve"> 2G</v>
      </c>
      <c r="S521" t="str">
        <f t="shared" si="49"/>
        <v xml:space="preserve"> 3G</v>
      </c>
      <c r="T521" t="str">
        <f t="shared" si="50"/>
        <v xml:space="preserve"> 4G</v>
      </c>
      <c r="U521" t="str">
        <f t="shared" si="51"/>
        <v/>
      </c>
      <c r="V521" t="str">
        <f t="shared" si="52"/>
        <v/>
      </c>
      <c r="W521" s="5" t="str">
        <f t="shared" si="53"/>
        <v xml:space="preserve"> 2G 3G 4G</v>
      </c>
    </row>
    <row r="522" spans="1:23" x14ac:dyDescent="0.25">
      <c r="A522">
        <v>2023</v>
      </c>
      <c r="B522">
        <v>3</v>
      </c>
      <c r="C522" t="s">
        <v>113</v>
      </c>
      <c r="D522">
        <v>68</v>
      </c>
      <c r="E522" t="s">
        <v>114</v>
      </c>
      <c r="F522">
        <v>68572</v>
      </c>
      <c r="G522" t="s">
        <v>62</v>
      </c>
      <c r="H522" t="str">
        <f>VLOOKUP($G522,Municipios!$F:$G,2,FALSE)</f>
        <v>PUENTE NACIONAL</v>
      </c>
      <c r="I522" t="s">
        <v>115</v>
      </c>
      <c r="J522" t="s">
        <v>573</v>
      </c>
      <c r="K522">
        <v>68572012</v>
      </c>
      <c r="L522" t="s">
        <v>116</v>
      </c>
      <c r="M522" t="s">
        <v>117</v>
      </c>
      <c r="N522" t="s">
        <v>117</v>
      </c>
      <c r="O522" t="s">
        <v>117</v>
      </c>
      <c r="P522" t="s">
        <v>115</v>
      </c>
      <c r="Q522" t="s">
        <v>115</v>
      </c>
      <c r="R522" t="str">
        <f t="shared" si="48"/>
        <v xml:space="preserve"> 2G</v>
      </c>
      <c r="S522" t="str">
        <f t="shared" si="49"/>
        <v xml:space="preserve"> 3G</v>
      </c>
      <c r="T522" t="str">
        <f t="shared" si="50"/>
        <v xml:space="preserve"> 4G</v>
      </c>
      <c r="U522" t="str">
        <f t="shared" si="51"/>
        <v/>
      </c>
      <c r="V522" t="str">
        <f t="shared" si="52"/>
        <v/>
      </c>
      <c r="W522" s="5" t="str">
        <f t="shared" si="53"/>
        <v xml:space="preserve"> 2G 3G 4G</v>
      </c>
    </row>
    <row r="523" spans="1:23" x14ac:dyDescent="0.25">
      <c r="A523">
        <v>2023</v>
      </c>
      <c r="B523">
        <v>3</v>
      </c>
      <c r="C523" t="s">
        <v>125</v>
      </c>
      <c r="D523">
        <v>68</v>
      </c>
      <c r="E523" t="s">
        <v>114</v>
      </c>
      <c r="F523">
        <v>68276</v>
      </c>
      <c r="G523" t="s">
        <v>31</v>
      </c>
      <c r="H523" t="str">
        <f>VLOOKUP($G523,Municipios!$F:$G,2,FALSE)</f>
        <v>FLORIDABLANCA</v>
      </c>
      <c r="I523" t="s">
        <v>115</v>
      </c>
      <c r="J523" t="s">
        <v>573</v>
      </c>
      <c r="K523">
        <v>68276022</v>
      </c>
      <c r="L523" t="s">
        <v>243</v>
      </c>
      <c r="M523" t="s">
        <v>115</v>
      </c>
      <c r="N523" t="s">
        <v>117</v>
      </c>
      <c r="O523" t="s">
        <v>117</v>
      </c>
      <c r="P523" t="s">
        <v>115</v>
      </c>
      <c r="Q523" t="s">
        <v>115</v>
      </c>
      <c r="R523" t="str">
        <f t="shared" si="48"/>
        <v/>
      </c>
      <c r="S523" t="str">
        <f t="shared" si="49"/>
        <v xml:space="preserve"> 3G</v>
      </c>
      <c r="T523" t="str">
        <f t="shared" si="50"/>
        <v xml:space="preserve"> 4G</v>
      </c>
      <c r="U523" t="str">
        <f t="shared" si="51"/>
        <v/>
      </c>
      <c r="V523" t="str">
        <f t="shared" si="52"/>
        <v/>
      </c>
      <c r="W523" s="5" t="str">
        <f t="shared" si="53"/>
        <v xml:space="preserve"> 3G 4G</v>
      </c>
    </row>
    <row r="524" spans="1:23" x14ac:dyDescent="0.25">
      <c r="A524">
        <v>2023</v>
      </c>
      <c r="B524">
        <v>3</v>
      </c>
      <c r="C524" t="s">
        <v>113</v>
      </c>
      <c r="D524">
        <v>68</v>
      </c>
      <c r="E524" t="s">
        <v>114</v>
      </c>
      <c r="F524">
        <v>68547</v>
      </c>
      <c r="G524" t="s">
        <v>60</v>
      </c>
      <c r="H524" t="str">
        <f>VLOOKUP($G524,Municipios!$F:$G,2,FALSE)</f>
        <v>PIEDECUESTA</v>
      </c>
      <c r="I524" t="s">
        <v>115</v>
      </c>
      <c r="J524" t="s">
        <v>573</v>
      </c>
      <c r="K524">
        <v>68547016</v>
      </c>
      <c r="L524" t="s">
        <v>251</v>
      </c>
      <c r="M524" t="s">
        <v>117</v>
      </c>
      <c r="N524" t="s">
        <v>117</v>
      </c>
      <c r="O524" t="s">
        <v>117</v>
      </c>
      <c r="P524" t="s">
        <v>115</v>
      </c>
      <c r="Q524" t="s">
        <v>115</v>
      </c>
      <c r="R524" t="str">
        <f t="shared" si="48"/>
        <v xml:space="preserve"> 2G</v>
      </c>
      <c r="S524" t="str">
        <f t="shared" si="49"/>
        <v xml:space="preserve"> 3G</v>
      </c>
      <c r="T524" t="str">
        <f t="shared" si="50"/>
        <v xml:space="preserve"> 4G</v>
      </c>
      <c r="U524" t="str">
        <f t="shared" si="51"/>
        <v/>
      </c>
      <c r="V524" t="str">
        <f t="shared" si="52"/>
        <v/>
      </c>
      <c r="W524" s="5" t="str">
        <f t="shared" si="53"/>
        <v xml:space="preserve"> 2G 3G 4G</v>
      </c>
    </row>
    <row r="525" spans="1:23" x14ac:dyDescent="0.25">
      <c r="A525">
        <v>2023</v>
      </c>
      <c r="B525">
        <v>3</v>
      </c>
      <c r="C525" t="s">
        <v>113</v>
      </c>
      <c r="D525">
        <v>68</v>
      </c>
      <c r="E525" t="s">
        <v>114</v>
      </c>
      <c r="F525">
        <v>68081</v>
      </c>
      <c r="G525" t="s">
        <v>86</v>
      </c>
      <c r="H525" t="str">
        <f>VLOOKUP($G525,Municipios!$F:$G,2,FALSE)</f>
        <v>BARRANCABERMEJA</v>
      </c>
      <c r="I525" t="s">
        <v>115</v>
      </c>
      <c r="J525" t="s">
        <v>573</v>
      </c>
      <c r="K525">
        <v>68081010</v>
      </c>
      <c r="L525" t="s">
        <v>195</v>
      </c>
      <c r="M525" t="s">
        <v>117</v>
      </c>
      <c r="N525" t="s">
        <v>117</v>
      </c>
      <c r="O525" t="s">
        <v>117</v>
      </c>
      <c r="P525" t="s">
        <v>115</v>
      </c>
      <c r="Q525" t="s">
        <v>115</v>
      </c>
      <c r="R525" t="str">
        <f t="shared" si="48"/>
        <v xml:space="preserve"> 2G</v>
      </c>
      <c r="S525" t="str">
        <f t="shared" si="49"/>
        <v xml:space="preserve"> 3G</v>
      </c>
      <c r="T525" t="str">
        <f t="shared" si="50"/>
        <v xml:space="preserve"> 4G</v>
      </c>
      <c r="U525" t="str">
        <f t="shared" si="51"/>
        <v/>
      </c>
      <c r="V525" t="str">
        <f t="shared" si="52"/>
        <v/>
      </c>
      <c r="W525" s="5" t="str">
        <f t="shared" si="53"/>
        <v xml:space="preserve"> 2G 3G 4G</v>
      </c>
    </row>
    <row r="526" spans="1:23" x14ac:dyDescent="0.25">
      <c r="A526">
        <v>2023</v>
      </c>
      <c r="B526">
        <v>3</v>
      </c>
      <c r="C526" t="s">
        <v>129</v>
      </c>
      <c r="D526">
        <v>68</v>
      </c>
      <c r="E526" t="s">
        <v>114</v>
      </c>
      <c r="F526">
        <v>68092</v>
      </c>
      <c r="G526" t="s">
        <v>7</v>
      </c>
      <c r="H526" t="str">
        <f>VLOOKUP($G526,Municipios!$F:$G,2,FALSE)</f>
        <v>BETULIA</v>
      </c>
      <c r="I526" t="s">
        <v>117</v>
      </c>
      <c r="J526" t="s">
        <v>572</v>
      </c>
      <c r="K526">
        <v>68092000</v>
      </c>
      <c r="L526" t="s">
        <v>7</v>
      </c>
      <c r="M526" t="s">
        <v>117</v>
      </c>
      <c r="N526" t="s">
        <v>117</v>
      </c>
      <c r="O526" t="s">
        <v>117</v>
      </c>
      <c r="P526" t="s">
        <v>115</v>
      </c>
      <c r="Q526" t="s">
        <v>115</v>
      </c>
      <c r="R526" t="str">
        <f t="shared" si="48"/>
        <v xml:space="preserve"> 2G</v>
      </c>
      <c r="S526" t="str">
        <f t="shared" si="49"/>
        <v xml:space="preserve"> 3G</v>
      </c>
      <c r="T526" t="str">
        <f t="shared" si="50"/>
        <v xml:space="preserve"> 4G</v>
      </c>
      <c r="U526" t="str">
        <f t="shared" si="51"/>
        <v/>
      </c>
      <c r="V526" t="str">
        <f t="shared" si="52"/>
        <v/>
      </c>
      <c r="W526" s="5" t="str">
        <f t="shared" si="53"/>
        <v xml:space="preserve"> 2G 3G 4G</v>
      </c>
    </row>
    <row r="527" spans="1:23" x14ac:dyDescent="0.25">
      <c r="A527">
        <v>2023</v>
      </c>
      <c r="B527">
        <v>3</v>
      </c>
      <c r="C527" t="s">
        <v>113</v>
      </c>
      <c r="D527">
        <v>68</v>
      </c>
      <c r="E527" t="s">
        <v>114</v>
      </c>
      <c r="F527">
        <v>68615</v>
      </c>
      <c r="G527" t="s">
        <v>64</v>
      </c>
      <c r="H527" t="str">
        <f>VLOOKUP($G527,Municipios!$F:$G,2,FALSE)</f>
        <v>RIONEGRO</v>
      </c>
      <c r="I527" t="s">
        <v>115</v>
      </c>
      <c r="J527" t="s">
        <v>573</v>
      </c>
      <c r="K527">
        <v>68615011</v>
      </c>
      <c r="L527" t="s">
        <v>310</v>
      </c>
      <c r="M527" t="s">
        <v>117</v>
      </c>
      <c r="N527" t="s">
        <v>117</v>
      </c>
      <c r="O527" t="s">
        <v>115</v>
      </c>
      <c r="P527" t="s">
        <v>115</v>
      </c>
      <c r="Q527" t="s">
        <v>115</v>
      </c>
      <c r="R527" t="str">
        <f t="shared" si="48"/>
        <v xml:space="preserve"> 2G</v>
      </c>
      <c r="S527" t="str">
        <f t="shared" si="49"/>
        <v xml:space="preserve"> 3G</v>
      </c>
      <c r="T527" t="str">
        <f t="shared" si="50"/>
        <v/>
      </c>
      <c r="U527" t="str">
        <f t="shared" si="51"/>
        <v/>
      </c>
      <c r="V527" t="str">
        <f t="shared" si="52"/>
        <v/>
      </c>
      <c r="W527" s="5" t="str">
        <f t="shared" si="53"/>
        <v xml:space="preserve"> 2G 3G</v>
      </c>
    </row>
    <row r="528" spans="1:23" x14ac:dyDescent="0.25">
      <c r="A528">
        <v>2023</v>
      </c>
      <c r="B528">
        <v>3</v>
      </c>
      <c r="C528" t="s">
        <v>113</v>
      </c>
      <c r="D528">
        <v>68</v>
      </c>
      <c r="E528" t="s">
        <v>114</v>
      </c>
      <c r="F528">
        <v>68705</v>
      </c>
      <c r="G528" t="s">
        <v>196</v>
      </c>
      <c r="H528" t="str">
        <f>VLOOKUP($G528,Municipios!$F:$G,2,FALSE)</f>
        <v>SANTA BARBARA</v>
      </c>
      <c r="I528" t="s">
        <v>117</v>
      </c>
      <c r="J528" t="s">
        <v>572</v>
      </c>
      <c r="K528">
        <v>68705000</v>
      </c>
      <c r="L528" t="s">
        <v>196</v>
      </c>
      <c r="M528" t="s">
        <v>117</v>
      </c>
      <c r="N528" t="s">
        <v>117</v>
      </c>
      <c r="O528" t="s">
        <v>117</v>
      </c>
      <c r="P528" t="s">
        <v>115</v>
      </c>
      <c r="Q528" t="s">
        <v>115</v>
      </c>
      <c r="R528" t="str">
        <f t="shared" si="48"/>
        <v xml:space="preserve"> 2G</v>
      </c>
      <c r="S528" t="str">
        <f t="shared" si="49"/>
        <v xml:space="preserve"> 3G</v>
      </c>
      <c r="T528" t="str">
        <f t="shared" si="50"/>
        <v xml:space="preserve"> 4G</v>
      </c>
      <c r="U528" t="str">
        <f t="shared" si="51"/>
        <v/>
      </c>
      <c r="V528" t="str">
        <f t="shared" si="52"/>
        <v/>
      </c>
      <c r="W528" s="5" t="str">
        <f t="shared" si="53"/>
        <v xml:space="preserve"> 2G 3G 4G</v>
      </c>
    </row>
    <row r="529" spans="1:23" x14ac:dyDescent="0.25">
      <c r="A529">
        <v>2023</v>
      </c>
      <c r="B529">
        <v>3</v>
      </c>
      <c r="C529" t="s">
        <v>120</v>
      </c>
      <c r="D529">
        <v>68</v>
      </c>
      <c r="E529" t="s">
        <v>114</v>
      </c>
      <c r="F529">
        <v>68684</v>
      </c>
      <c r="G529" t="s">
        <v>121</v>
      </c>
      <c r="H529" t="str">
        <f>VLOOKUP($G529,Municipios!$F:$G,2,FALSE)</f>
        <v>SAN JOSE DE MIRANDA</v>
      </c>
      <c r="I529" t="s">
        <v>117</v>
      </c>
      <c r="J529" t="s">
        <v>572</v>
      </c>
      <c r="K529">
        <v>68684000</v>
      </c>
      <c r="L529" t="s">
        <v>121</v>
      </c>
      <c r="M529" t="s">
        <v>115</v>
      </c>
      <c r="N529" t="s">
        <v>117</v>
      </c>
      <c r="O529" t="s">
        <v>115</v>
      </c>
      <c r="P529" t="s">
        <v>115</v>
      </c>
      <c r="Q529" t="s">
        <v>115</v>
      </c>
      <c r="R529" t="str">
        <f t="shared" si="48"/>
        <v/>
      </c>
      <c r="S529" t="str">
        <f t="shared" si="49"/>
        <v xml:space="preserve"> 3G</v>
      </c>
      <c r="T529" t="str">
        <f t="shared" si="50"/>
        <v/>
      </c>
      <c r="U529" t="str">
        <f t="shared" si="51"/>
        <v/>
      </c>
      <c r="V529" t="str">
        <f t="shared" si="52"/>
        <v/>
      </c>
      <c r="W529" s="5" t="str">
        <f t="shared" si="53"/>
        <v xml:space="preserve"> 3G</v>
      </c>
    </row>
    <row r="530" spans="1:23" x14ac:dyDescent="0.25">
      <c r="A530">
        <v>2023</v>
      </c>
      <c r="B530">
        <v>3</v>
      </c>
      <c r="C530" t="s">
        <v>113</v>
      </c>
      <c r="D530">
        <v>68</v>
      </c>
      <c r="E530" t="s">
        <v>114</v>
      </c>
      <c r="F530">
        <v>68245</v>
      </c>
      <c r="G530" t="s">
        <v>26</v>
      </c>
      <c r="H530" t="str">
        <f>VLOOKUP($G530,Municipios!$F:$G,2,FALSE)</f>
        <v>EL GUACAMAYO</v>
      </c>
      <c r="I530" t="s">
        <v>115</v>
      </c>
      <c r="J530" t="s">
        <v>573</v>
      </c>
      <c r="K530">
        <v>68245003</v>
      </c>
      <c r="L530" t="s">
        <v>137</v>
      </c>
      <c r="M530" t="s">
        <v>117</v>
      </c>
      <c r="N530" t="s">
        <v>117</v>
      </c>
      <c r="O530" t="s">
        <v>115</v>
      </c>
      <c r="P530" t="s">
        <v>115</v>
      </c>
      <c r="Q530" t="s">
        <v>115</v>
      </c>
      <c r="R530" t="str">
        <f t="shared" si="48"/>
        <v xml:space="preserve"> 2G</v>
      </c>
      <c r="S530" t="str">
        <f t="shared" si="49"/>
        <v xml:space="preserve"> 3G</v>
      </c>
      <c r="T530" t="str">
        <f t="shared" si="50"/>
        <v/>
      </c>
      <c r="U530" t="str">
        <f t="shared" si="51"/>
        <v/>
      </c>
      <c r="V530" t="str">
        <f t="shared" si="52"/>
        <v/>
      </c>
      <c r="W530" s="5" t="str">
        <f t="shared" si="53"/>
        <v xml:space="preserve"> 2G 3G</v>
      </c>
    </row>
    <row r="531" spans="1:23" x14ac:dyDescent="0.25">
      <c r="A531">
        <v>2023</v>
      </c>
      <c r="B531">
        <v>3</v>
      </c>
      <c r="C531" t="s">
        <v>125</v>
      </c>
      <c r="D531">
        <v>68</v>
      </c>
      <c r="E531" t="s">
        <v>114</v>
      </c>
      <c r="F531">
        <v>68867</v>
      </c>
      <c r="G531" t="s">
        <v>83</v>
      </c>
      <c r="H531" t="str">
        <f>VLOOKUP($G531,Municipios!$F:$G,2,FALSE)</f>
        <v>VETAS</v>
      </c>
      <c r="I531" t="s">
        <v>117</v>
      </c>
      <c r="J531" t="s">
        <v>572</v>
      </c>
      <c r="K531">
        <v>68867000</v>
      </c>
      <c r="L531" t="s">
        <v>83</v>
      </c>
      <c r="M531" t="s">
        <v>115</v>
      </c>
      <c r="N531" t="s">
        <v>115</v>
      </c>
      <c r="O531" t="s">
        <v>117</v>
      </c>
      <c r="P531" t="s">
        <v>115</v>
      </c>
      <c r="Q531" t="s">
        <v>115</v>
      </c>
      <c r="R531" t="str">
        <f t="shared" si="48"/>
        <v/>
      </c>
      <c r="S531" t="str">
        <f t="shared" si="49"/>
        <v/>
      </c>
      <c r="T531" t="str">
        <f t="shared" si="50"/>
        <v xml:space="preserve"> 4G</v>
      </c>
      <c r="U531" t="str">
        <f t="shared" si="51"/>
        <v/>
      </c>
      <c r="V531" t="str">
        <f t="shared" si="52"/>
        <v/>
      </c>
      <c r="W531" s="5" t="str">
        <f t="shared" si="53"/>
        <v xml:space="preserve"> 4G</v>
      </c>
    </row>
    <row r="532" spans="1:23" x14ac:dyDescent="0.25">
      <c r="A532">
        <v>2023</v>
      </c>
      <c r="B532">
        <v>3</v>
      </c>
      <c r="C532" t="s">
        <v>129</v>
      </c>
      <c r="D532">
        <v>68</v>
      </c>
      <c r="E532" t="s">
        <v>114</v>
      </c>
      <c r="F532">
        <v>68444</v>
      </c>
      <c r="G532" t="s">
        <v>51</v>
      </c>
      <c r="H532" t="str">
        <f>VLOOKUP($G532,Municipios!$F:$G,2,FALSE)</f>
        <v>MATANZA</v>
      </c>
      <c r="I532" t="s">
        <v>115</v>
      </c>
      <c r="J532" t="s">
        <v>573</v>
      </c>
      <c r="K532">
        <v>68444006</v>
      </c>
      <c r="L532" t="s">
        <v>357</v>
      </c>
      <c r="M532" t="s">
        <v>115</v>
      </c>
      <c r="N532" t="s">
        <v>117</v>
      </c>
      <c r="O532" t="s">
        <v>117</v>
      </c>
      <c r="P532" t="s">
        <v>115</v>
      </c>
      <c r="Q532" t="s">
        <v>115</v>
      </c>
      <c r="R532" t="str">
        <f t="shared" si="48"/>
        <v/>
      </c>
      <c r="S532" t="str">
        <f t="shared" si="49"/>
        <v xml:space="preserve"> 3G</v>
      </c>
      <c r="T532" t="str">
        <f t="shared" si="50"/>
        <v xml:space="preserve"> 4G</v>
      </c>
      <c r="U532" t="str">
        <f t="shared" si="51"/>
        <v/>
      </c>
      <c r="V532" t="str">
        <f t="shared" si="52"/>
        <v/>
      </c>
      <c r="W532" s="5" t="str">
        <f t="shared" si="53"/>
        <v xml:space="preserve"> 3G 4G</v>
      </c>
    </row>
    <row r="533" spans="1:23" x14ac:dyDescent="0.25">
      <c r="A533">
        <v>2023</v>
      </c>
      <c r="B533">
        <v>3</v>
      </c>
      <c r="C533" t="s">
        <v>125</v>
      </c>
      <c r="D533">
        <v>68</v>
      </c>
      <c r="E533" t="s">
        <v>114</v>
      </c>
      <c r="F533">
        <v>68001</v>
      </c>
      <c r="G533" t="s">
        <v>9</v>
      </c>
      <c r="H533" t="str">
        <f>VLOOKUP($G533,Municipios!$F:$G,2,FALSE)</f>
        <v>BUCARAMANGA</v>
      </c>
      <c r="I533" t="s">
        <v>117</v>
      </c>
      <c r="J533" t="s">
        <v>572</v>
      </c>
      <c r="K533">
        <v>68001000</v>
      </c>
      <c r="L533" t="s">
        <v>9</v>
      </c>
      <c r="M533" t="s">
        <v>117</v>
      </c>
      <c r="N533" t="s">
        <v>117</v>
      </c>
      <c r="O533" t="s">
        <v>117</v>
      </c>
      <c r="P533" t="s">
        <v>115</v>
      </c>
      <c r="Q533" t="s">
        <v>115</v>
      </c>
      <c r="R533" t="str">
        <f t="shared" si="48"/>
        <v xml:space="preserve"> 2G</v>
      </c>
      <c r="S533" t="str">
        <f t="shared" si="49"/>
        <v xml:space="preserve"> 3G</v>
      </c>
      <c r="T533" t="str">
        <f t="shared" si="50"/>
        <v xml:space="preserve"> 4G</v>
      </c>
      <c r="U533" t="str">
        <f t="shared" si="51"/>
        <v/>
      </c>
      <c r="V533" t="str">
        <f t="shared" si="52"/>
        <v/>
      </c>
      <c r="W533" s="5" t="str">
        <f t="shared" si="53"/>
        <v xml:space="preserve"> 2G 3G 4G</v>
      </c>
    </row>
    <row r="534" spans="1:23" x14ac:dyDescent="0.25">
      <c r="A534">
        <v>2023</v>
      </c>
      <c r="B534">
        <v>3</v>
      </c>
      <c r="C534" t="s">
        <v>113</v>
      </c>
      <c r="D534">
        <v>68</v>
      </c>
      <c r="E534" t="s">
        <v>114</v>
      </c>
      <c r="F534">
        <v>68773</v>
      </c>
      <c r="G534" t="s">
        <v>78</v>
      </c>
      <c r="H534" t="str">
        <f>VLOOKUP($G534,Municipios!$F:$G,2,FALSE)</f>
        <v>SUCRE</v>
      </c>
      <c r="I534" t="s">
        <v>115</v>
      </c>
      <c r="J534" t="s">
        <v>573</v>
      </c>
      <c r="K534">
        <v>68773002</v>
      </c>
      <c r="L534" t="s">
        <v>144</v>
      </c>
      <c r="M534" t="s">
        <v>117</v>
      </c>
      <c r="N534" t="s">
        <v>117</v>
      </c>
      <c r="O534" t="s">
        <v>117</v>
      </c>
      <c r="P534" t="s">
        <v>115</v>
      </c>
      <c r="Q534" t="s">
        <v>115</v>
      </c>
      <c r="R534" t="str">
        <f t="shared" si="48"/>
        <v xml:space="preserve"> 2G</v>
      </c>
      <c r="S534" t="str">
        <f t="shared" si="49"/>
        <v xml:space="preserve"> 3G</v>
      </c>
      <c r="T534" t="str">
        <f t="shared" si="50"/>
        <v xml:space="preserve"> 4G</v>
      </c>
      <c r="U534" t="str">
        <f t="shared" si="51"/>
        <v/>
      </c>
      <c r="V534" t="str">
        <f t="shared" si="52"/>
        <v/>
      </c>
      <c r="W534" s="5" t="str">
        <f t="shared" si="53"/>
        <v xml:space="preserve"> 2G 3G 4G</v>
      </c>
    </row>
    <row r="535" spans="1:23" x14ac:dyDescent="0.25">
      <c r="A535">
        <v>2023</v>
      </c>
      <c r="B535">
        <v>3</v>
      </c>
      <c r="C535" t="s">
        <v>113</v>
      </c>
      <c r="D535">
        <v>68</v>
      </c>
      <c r="E535" t="s">
        <v>114</v>
      </c>
      <c r="F535">
        <v>68176</v>
      </c>
      <c r="G535" t="s">
        <v>19</v>
      </c>
      <c r="H535" t="str">
        <f>VLOOKUP($G535,Municipios!$F:$G,2,FALSE)</f>
        <v>CHIMA</v>
      </c>
      <c r="I535" t="s">
        <v>117</v>
      </c>
      <c r="J535" t="s">
        <v>572</v>
      </c>
      <c r="K535">
        <v>68176000</v>
      </c>
      <c r="L535" t="s">
        <v>19</v>
      </c>
      <c r="M535" t="s">
        <v>117</v>
      </c>
      <c r="N535" t="s">
        <v>117</v>
      </c>
      <c r="O535" t="s">
        <v>117</v>
      </c>
      <c r="P535" t="s">
        <v>115</v>
      </c>
      <c r="Q535" t="s">
        <v>115</v>
      </c>
      <c r="R535" t="str">
        <f t="shared" si="48"/>
        <v xml:space="preserve"> 2G</v>
      </c>
      <c r="S535" t="str">
        <f t="shared" si="49"/>
        <v xml:space="preserve"> 3G</v>
      </c>
      <c r="T535" t="str">
        <f t="shared" si="50"/>
        <v xml:space="preserve"> 4G</v>
      </c>
      <c r="U535" t="str">
        <f t="shared" si="51"/>
        <v/>
      </c>
      <c r="V535" t="str">
        <f t="shared" si="52"/>
        <v/>
      </c>
      <c r="W535" s="5" t="str">
        <f t="shared" si="53"/>
        <v xml:space="preserve"> 2G 3G 4G</v>
      </c>
    </row>
    <row r="536" spans="1:23" x14ac:dyDescent="0.25">
      <c r="A536">
        <v>2023</v>
      </c>
      <c r="B536">
        <v>3</v>
      </c>
      <c r="C536" t="s">
        <v>125</v>
      </c>
      <c r="D536">
        <v>68</v>
      </c>
      <c r="E536" t="s">
        <v>114</v>
      </c>
      <c r="F536">
        <v>68720</v>
      </c>
      <c r="G536" t="s">
        <v>127</v>
      </c>
      <c r="H536" t="str">
        <f>VLOOKUP($G536,Municipios!$F:$G,2,FALSE)</f>
        <v>SANTA HELENA DEL OPON</v>
      </c>
      <c r="I536" t="s">
        <v>117</v>
      </c>
      <c r="J536" t="s">
        <v>572</v>
      </c>
      <c r="K536">
        <v>68720000</v>
      </c>
      <c r="L536" t="s">
        <v>127</v>
      </c>
      <c r="M536" t="s">
        <v>117</v>
      </c>
      <c r="N536" t="s">
        <v>117</v>
      </c>
      <c r="O536" t="s">
        <v>117</v>
      </c>
      <c r="P536" t="s">
        <v>115</v>
      </c>
      <c r="Q536" t="s">
        <v>115</v>
      </c>
      <c r="R536" t="str">
        <f t="shared" si="48"/>
        <v xml:space="preserve"> 2G</v>
      </c>
      <c r="S536" t="str">
        <f t="shared" si="49"/>
        <v xml:space="preserve"> 3G</v>
      </c>
      <c r="T536" t="str">
        <f t="shared" si="50"/>
        <v xml:space="preserve"> 4G</v>
      </c>
      <c r="U536" t="str">
        <f t="shared" si="51"/>
        <v/>
      </c>
      <c r="V536" t="str">
        <f t="shared" si="52"/>
        <v/>
      </c>
      <c r="W536" s="5" t="str">
        <f t="shared" si="53"/>
        <v xml:space="preserve"> 2G 3G 4G</v>
      </c>
    </row>
    <row r="537" spans="1:23" x14ac:dyDescent="0.25">
      <c r="A537">
        <v>2023</v>
      </c>
      <c r="B537">
        <v>3</v>
      </c>
      <c r="C537" t="s">
        <v>113</v>
      </c>
      <c r="D537">
        <v>68</v>
      </c>
      <c r="E537" t="s">
        <v>114</v>
      </c>
      <c r="F537">
        <v>68615</v>
      </c>
      <c r="G537" t="s">
        <v>64</v>
      </c>
      <c r="H537" t="str">
        <f>VLOOKUP($G537,Municipios!$F:$G,2,FALSE)</f>
        <v>RIONEGRO</v>
      </c>
      <c r="I537" t="s">
        <v>115</v>
      </c>
      <c r="J537" t="s">
        <v>573</v>
      </c>
      <c r="K537">
        <v>68615009</v>
      </c>
      <c r="L537" t="s">
        <v>281</v>
      </c>
      <c r="M537" t="s">
        <v>117</v>
      </c>
      <c r="N537" t="s">
        <v>117</v>
      </c>
      <c r="O537" t="s">
        <v>115</v>
      </c>
      <c r="P537" t="s">
        <v>115</v>
      </c>
      <c r="Q537" t="s">
        <v>115</v>
      </c>
      <c r="R537" t="str">
        <f t="shared" si="48"/>
        <v xml:space="preserve"> 2G</v>
      </c>
      <c r="S537" t="str">
        <f t="shared" si="49"/>
        <v xml:space="preserve"> 3G</v>
      </c>
      <c r="T537" t="str">
        <f t="shared" si="50"/>
        <v/>
      </c>
      <c r="U537" t="str">
        <f t="shared" si="51"/>
        <v/>
      </c>
      <c r="V537" t="str">
        <f t="shared" si="52"/>
        <v/>
      </c>
      <c r="W537" s="5" t="str">
        <f t="shared" si="53"/>
        <v xml:space="preserve"> 2G 3G</v>
      </c>
    </row>
    <row r="538" spans="1:23" x14ac:dyDescent="0.25">
      <c r="A538">
        <v>2023</v>
      </c>
      <c r="B538">
        <v>3</v>
      </c>
      <c r="C538" t="s">
        <v>113</v>
      </c>
      <c r="D538">
        <v>68</v>
      </c>
      <c r="E538" t="s">
        <v>114</v>
      </c>
      <c r="F538">
        <v>68406</v>
      </c>
      <c r="G538" t="s">
        <v>47</v>
      </c>
      <c r="H538" t="str">
        <f>VLOOKUP($G538,Municipios!$F:$G,2,FALSE)</f>
        <v>LEBRIJA</v>
      </c>
      <c r="I538" t="s">
        <v>115</v>
      </c>
      <c r="J538" t="s">
        <v>573</v>
      </c>
      <c r="K538">
        <v>68406013</v>
      </c>
      <c r="L538" t="s">
        <v>313</v>
      </c>
      <c r="M538" t="s">
        <v>117</v>
      </c>
      <c r="N538" t="s">
        <v>117</v>
      </c>
      <c r="O538" t="s">
        <v>115</v>
      </c>
      <c r="P538" t="s">
        <v>115</v>
      </c>
      <c r="Q538" t="s">
        <v>115</v>
      </c>
      <c r="R538" t="str">
        <f t="shared" si="48"/>
        <v xml:space="preserve"> 2G</v>
      </c>
      <c r="S538" t="str">
        <f t="shared" si="49"/>
        <v xml:space="preserve"> 3G</v>
      </c>
      <c r="T538" t="str">
        <f t="shared" si="50"/>
        <v/>
      </c>
      <c r="U538" t="str">
        <f t="shared" si="51"/>
        <v/>
      </c>
      <c r="V538" t="str">
        <f t="shared" si="52"/>
        <v/>
      </c>
      <c r="W538" s="5" t="str">
        <f t="shared" si="53"/>
        <v xml:space="preserve"> 2G 3G</v>
      </c>
    </row>
    <row r="539" spans="1:23" x14ac:dyDescent="0.25">
      <c r="A539">
        <v>2023</v>
      </c>
      <c r="B539">
        <v>3</v>
      </c>
      <c r="C539" t="s">
        <v>113</v>
      </c>
      <c r="D539">
        <v>68</v>
      </c>
      <c r="E539" t="s">
        <v>114</v>
      </c>
      <c r="F539">
        <v>68190</v>
      </c>
      <c r="G539" t="s">
        <v>88</v>
      </c>
      <c r="H539" t="str">
        <f>VLOOKUP($G539,Municipios!$F:$G,2,FALSE)</f>
        <v>CIMITARRA</v>
      </c>
      <c r="I539" t="s">
        <v>115</v>
      </c>
      <c r="J539" t="s">
        <v>573</v>
      </c>
      <c r="K539">
        <v>68190021</v>
      </c>
      <c r="L539" t="s">
        <v>181</v>
      </c>
      <c r="M539" t="s">
        <v>117</v>
      </c>
      <c r="N539" t="s">
        <v>117</v>
      </c>
      <c r="O539" t="s">
        <v>117</v>
      </c>
      <c r="P539" t="s">
        <v>115</v>
      </c>
      <c r="Q539" t="s">
        <v>115</v>
      </c>
      <c r="R539" t="str">
        <f t="shared" si="48"/>
        <v xml:space="preserve"> 2G</v>
      </c>
      <c r="S539" t="str">
        <f t="shared" si="49"/>
        <v xml:space="preserve"> 3G</v>
      </c>
      <c r="T539" t="str">
        <f t="shared" si="50"/>
        <v xml:space="preserve"> 4G</v>
      </c>
      <c r="U539" t="str">
        <f t="shared" si="51"/>
        <v/>
      </c>
      <c r="V539" t="str">
        <f t="shared" si="52"/>
        <v/>
      </c>
      <c r="W539" s="5" t="str">
        <f t="shared" si="53"/>
        <v xml:space="preserve"> 2G 3G 4G</v>
      </c>
    </row>
    <row r="540" spans="1:23" x14ac:dyDescent="0.25">
      <c r="A540">
        <v>2023</v>
      </c>
      <c r="B540">
        <v>3</v>
      </c>
      <c r="C540" t="s">
        <v>129</v>
      </c>
      <c r="D540">
        <v>68</v>
      </c>
      <c r="E540" t="s">
        <v>114</v>
      </c>
      <c r="F540">
        <v>68266</v>
      </c>
      <c r="G540" t="s">
        <v>29</v>
      </c>
      <c r="H540" t="str">
        <f>VLOOKUP($G540,Municipios!$F:$G,2,FALSE)</f>
        <v>ENCISO</v>
      </c>
      <c r="I540" t="s">
        <v>117</v>
      </c>
      <c r="J540" t="s">
        <v>572</v>
      </c>
      <c r="K540">
        <v>68266000</v>
      </c>
      <c r="L540" t="s">
        <v>29</v>
      </c>
      <c r="M540" t="s">
        <v>117</v>
      </c>
      <c r="N540" t="s">
        <v>117</v>
      </c>
      <c r="O540" t="s">
        <v>117</v>
      </c>
      <c r="P540" t="s">
        <v>115</v>
      </c>
      <c r="Q540" t="s">
        <v>115</v>
      </c>
      <c r="R540" t="str">
        <f t="shared" si="48"/>
        <v xml:space="preserve"> 2G</v>
      </c>
      <c r="S540" t="str">
        <f t="shared" si="49"/>
        <v xml:space="preserve"> 3G</v>
      </c>
      <c r="T540" t="str">
        <f t="shared" si="50"/>
        <v xml:space="preserve"> 4G</v>
      </c>
      <c r="U540" t="str">
        <f t="shared" si="51"/>
        <v/>
      </c>
      <c r="V540" t="str">
        <f t="shared" si="52"/>
        <v/>
      </c>
      <c r="W540" s="5" t="str">
        <f t="shared" si="53"/>
        <v xml:space="preserve"> 2G 3G 4G</v>
      </c>
    </row>
    <row r="541" spans="1:23" x14ac:dyDescent="0.25">
      <c r="A541">
        <v>2023</v>
      </c>
      <c r="B541">
        <v>3</v>
      </c>
      <c r="C541" t="s">
        <v>125</v>
      </c>
      <c r="D541">
        <v>68</v>
      </c>
      <c r="E541" t="s">
        <v>114</v>
      </c>
      <c r="F541">
        <v>68190</v>
      </c>
      <c r="G541" t="s">
        <v>88</v>
      </c>
      <c r="H541" t="str">
        <f>VLOOKUP($G541,Municipios!$F:$G,2,FALSE)</f>
        <v>CIMITARRA</v>
      </c>
      <c r="I541" t="s">
        <v>115</v>
      </c>
      <c r="J541" t="s">
        <v>573</v>
      </c>
      <c r="K541">
        <v>68190006</v>
      </c>
      <c r="L541" t="s">
        <v>214</v>
      </c>
      <c r="M541" t="s">
        <v>117</v>
      </c>
      <c r="N541" t="s">
        <v>117</v>
      </c>
      <c r="O541" t="s">
        <v>115</v>
      </c>
      <c r="P541" t="s">
        <v>115</v>
      </c>
      <c r="Q541" t="s">
        <v>115</v>
      </c>
      <c r="R541" t="str">
        <f t="shared" si="48"/>
        <v xml:space="preserve"> 2G</v>
      </c>
      <c r="S541" t="str">
        <f t="shared" si="49"/>
        <v xml:space="preserve"> 3G</v>
      </c>
      <c r="T541" t="str">
        <f t="shared" si="50"/>
        <v/>
      </c>
      <c r="U541" t="str">
        <f t="shared" si="51"/>
        <v/>
      </c>
      <c r="V541" t="str">
        <f t="shared" si="52"/>
        <v/>
      </c>
      <c r="W541" s="5" t="str">
        <f t="shared" si="53"/>
        <v xml:space="preserve"> 2G 3G</v>
      </c>
    </row>
    <row r="542" spans="1:23" x14ac:dyDescent="0.25">
      <c r="A542">
        <v>2023</v>
      </c>
      <c r="B542">
        <v>3</v>
      </c>
      <c r="C542" t="s">
        <v>129</v>
      </c>
      <c r="D542">
        <v>68</v>
      </c>
      <c r="E542" t="s">
        <v>114</v>
      </c>
      <c r="F542">
        <v>68264</v>
      </c>
      <c r="G542" t="s">
        <v>28</v>
      </c>
      <c r="H542" t="str">
        <f>VLOOKUP($G542,Municipios!$F:$G,2,FALSE)</f>
        <v>ENCINO</v>
      </c>
      <c r="I542" t="s">
        <v>117</v>
      </c>
      <c r="J542" t="s">
        <v>572</v>
      </c>
      <c r="K542">
        <v>68264000</v>
      </c>
      <c r="L542" t="s">
        <v>28</v>
      </c>
      <c r="M542" t="s">
        <v>117</v>
      </c>
      <c r="N542" t="s">
        <v>117</v>
      </c>
      <c r="O542" t="s">
        <v>117</v>
      </c>
      <c r="P542" t="s">
        <v>115</v>
      </c>
      <c r="Q542" t="s">
        <v>115</v>
      </c>
      <c r="R542" t="str">
        <f t="shared" si="48"/>
        <v xml:space="preserve"> 2G</v>
      </c>
      <c r="S542" t="str">
        <f t="shared" si="49"/>
        <v xml:space="preserve"> 3G</v>
      </c>
      <c r="T542" t="str">
        <f t="shared" si="50"/>
        <v xml:space="preserve"> 4G</v>
      </c>
      <c r="U542" t="str">
        <f t="shared" si="51"/>
        <v/>
      </c>
      <c r="V542" t="str">
        <f t="shared" si="52"/>
        <v/>
      </c>
      <c r="W542" s="5" t="str">
        <f t="shared" si="53"/>
        <v xml:space="preserve"> 2G 3G 4G</v>
      </c>
    </row>
    <row r="543" spans="1:23" x14ac:dyDescent="0.25">
      <c r="A543">
        <v>2023</v>
      </c>
      <c r="B543">
        <v>3</v>
      </c>
      <c r="C543" t="s">
        <v>125</v>
      </c>
      <c r="D543">
        <v>68</v>
      </c>
      <c r="E543" t="s">
        <v>114</v>
      </c>
      <c r="F543">
        <v>68307</v>
      </c>
      <c r="G543" t="s">
        <v>122</v>
      </c>
      <c r="H543" t="str">
        <f>VLOOKUP($G543,Municipios!$F:$G,2,FALSE)</f>
        <v>GIRON</v>
      </c>
      <c r="I543" t="s">
        <v>115</v>
      </c>
      <c r="J543" t="s">
        <v>573</v>
      </c>
      <c r="K543">
        <v>68307003</v>
      </c>
      <c r="L543" t="s">
        <v>187</v>
      </c>
      <c r="M543" t="s">
        <v>117</v>
      </c>
      <c r="N543" t="s">
        <v>117</v>
      </c>
      <c r="O543" t="s">
        <v>117</v>
      </c>
      <c r="P543" t="s">
        <v>115</v>
      </c>
      <c r="Q543" t="s">
        <v>115</v>
      </c>
      <c r="R543" t="str">
        <f t="shared" si="48"/>
        <v xml:space="preserve"> 2G</v>
      </c>
      <c r="S543" t="str">
        <f t="shared" si="49"/>
        <v xml:space="preserve"> 3G</v>
      </c>
      <c r="T543" t="str">
        <f t="shared" si="50"/>
        <v xml:space="preserve"> 4G</v>
      </c>
      <c r="U543" t="str">
        <f t="shared" si="51"/>
        <v/>
      </c>
      <c r="V543" t="str">
        <f t="shared" si="52"/>
        <v/>
      </c>
      <c r="W543" s="5" t="str">
        <f t="shared" si="53"/>
        <v xml:space="preserve"> 2G 3G 4G</v>
      </c>
    </row>
    <row r="544" spans="1:23" x14ac:dyDescent="0.25">
      <c r="A544">
        <v>2023</v>
      </c>
      <c r="B544">
        <v>3</v>
      </c>
      <c r="C544" t="s">
        <v>129</v>
      </c>
      <c r="D544">
        <v>68</v>
      </c>
      <c r="E544" t="s">
        <v>114</v>
      </c>
      <c r="F544">
        <v>68318</v>
      </c>
      <c r="G544" t="s">
        <v>35</v>
      </c>
      <c r="H544" t="str">
        <f>VLOOKUP($G544,Municipios!$F:$G,2,FALSE)</f>
        <v>GUACA</v>
      </c>
      <c r="I544" t="s">
        <v>117</v>
      </c>
      <c r="J544" t="s">
        <v>572</v>
      </c>
      <c r="K544">
        <v>68318000</v>
      </c>
      <c r="L544" t="s">
        <v>35</v>
      </c>
      <c r="M544" t="s">
        <v>117</v>
      </c>
      <c r="N544" t="s">
        <v>117</v>
      </c>
      <c r="O544" t="s">
        <v>117</v>
      </c>
      <c r="P544" t="s">
        <v>115</v>
      </c>
      <c r="Q544" t="s">
        <v>115</v>
      </c>
      <c r="R544" t="str">
        <f t="shared" si="48"/>
        <v xml:space="preserve"> 2G</v>
      </c>
      <c r="S544" t="str">
        <f t="shared" si="49"/>
        <v xml:space="preserve"> 3G</v>
      </c>
      <c r="T544" t="str">
        <f t="shared" si="50"/>
        <v xml:space="preserve"> 4G</v>
      </c>
      <c r="U544" t="str">
        <f t="shared" si="51"/>
        <v/>
      </c>
      <c r="V544" t="str">
        <f t="shared" si="52"/>
        <v/>
      </c>
      <c r="W544" s="5" t="str">
        <f t="shared" si="53"/>
        <v xml:space="preserve"> 2G 3G 4G</v>
      </c>
    </row>
    <row r="545" spans="1:23" x14ac:dyDescent="0.25">
      <c r="A545">
        <v>2023</v>
      </c>
      <c r="B545">
        <v>3</v>
      </c>
      <c r="C545" t="s">
        <v>113</v>
      </c>
      <c r="D545">
        <v>68</v>
      </c>
      <c r="E545" t="s">
        <v>114</v>
      </c>
      <c r="F545">
        <v>68547</v>
      </c>
      <c r="G545" t="s">
        <v>60</v>
      </c>
      <c r="H545" t="str">
        <f>VLOOKUP($G545,Municipios!$F:$G,2,FALSE)</f>
        <v>PIEDECUESTA</v>
      </c>
      <c r="I545" t="s">
        <v>115</v>
      </c>
      <c r="J545" t="s">
        <v>573</v>
      </c>
      <c r="K545">
        <v>68547019</v>
      </c>
      <c r="L545" t="s">
        <v>303</v>
      </c>
      <c r="M545" t="s">
        <v>117</v>
      </c>
      <c r="N545" t="s">
        <v>117</v>
      </c>
      <c r="O545" t="s">
        <v>117</v>
      </c>
      <c r="P545" t="s">
        <v>115</v>
      </c>
      <c r="Q545" t="s">
        <v>115</v>
      </c>
      <c r="R545" t="str">
        <f t="shared" si="48"/>
        <v xml:space="preserve"> 2G</v>
      </c>
      <c r="S545" t="str">
        <f t="shared" si="49"/>
        <v xml:space="preserve"> 3G</v>
      </c>
      <c r="T545" t="str">
        <f t="shared" si="50"/>
        <v xml:space="preserve"> 4G</v>
      </c>
      <c r="U545" t="str">
        <f t="shared" si="51"/>
        <v/>
      </c>
      <c r="V545" t="str">
        <f t="shared" si="52"/>
        <v/>
      </c>
      <c r="W545" s="5" t="str">
        <f t="shared" si="53"/>
        <v xml:space="preserve"> 2G 3G 4G</v>
      </c>
    </row>
    <row r="546" spans="1:23" x14ac:dyDescent="0.25">
      <c r="A546">
        <v>2023</v>
      </c>
      <c r="B546">
        <v>3</v>
      </c>
      <c r="C546" t="s">
        <v>120</v>
      </c>
      <c r="D546">
        <v>68</v>
      </c>
      <c r="E546" t="s">
        <v>114</v>
      </c>
      <c r="F546">
        <v>68418</v>
      </c>
      <c r="G546" t="s">
        <v>48</v>
      </c>
      <c r="H546" t="str">
        <f>VLOOKUP($G546,Municipios!$F:$G,2,FALSE)</f>
        <v>LOS SANTOS</v>
      </c>
      <c r="I546" t="s">
        <v>117</v>
      </c>
      <c r="J546" t="s">
        <v>572</v>
      </c>
      <c r="K546">
        <v>68418000</v>
      </c>
      <c r="L546" t="s">
        <v>48</v>
      </c>
      <c r="M546" t="s">
        <v>115</v>
      </c>
      <c r="N546" t="s">
        <v>117</v>
      </c>
      <c r="O546" t="s">
        <v>117</v>
      </c>
      <c r="P546" t="s">
        <v>115</v>
      </c>
      <c r="Q546" t="s">
        <v>115</v>
      </c>
      <c r="R546" t="str">
        <f t="shared" si="48"/>
        <v/>
      </c>
      <c r="S546" t="str">
        <f t="shared" si="49"/>
        <v xml:space="preserve"> 3G</v>
      </c>
      <c r="T546" t="str">
        <f t="shared" si="50"/>
        <v xml:space="preserve"> 4G</v>
      </c>
      <c r="U546" t="str">
        <f t="shared" si="51"/>
        <v/>
      </c>
      <c r="V546" t="str">
        <f t="shared" si="52"/>
        <v/>
      </c>
      <c r="W546" s="5" t="str">
        <f t="shared" si="53"/>
        <v xml:space="preserve"> 3G 4G</v>
      </c>
    </row>
    <row r="547" spans="1:23" x14ac:dyDescent="0.25">
      <c r="A547">
        <v>2023</v>
      </c>
      <c r="B547">
        <v>3</v>
      </c>
      <c r="C547" t="s">
        <v>129</v>
      </c>
      <c r="D547">
        <v>68</v>
      </c>
      <c r="E547" t="s">
        <v>114</v>
      </c>
      <c r="F547">
        <v>68271</v>
      </c>
      <c r="G547" t="s">
        <v>228</v>
      </c>
      <c r="H547" t="str">
        <f>VLOOKUP($G547,Municipios!$F:$G,2,FALSE)</f>
        <v>FLORIAN</v>
      </c>
      <c r="I547" t="s">
        <v>117</v>
      </c>
      <c r="J547" t="s">
        <v>572</v>
      </c>
      <c r="K547">
        <v>68271000</v>
      </c>
      <c r="L547" t="s">
        <v>228</v>
      </c>
      <c r="M547" t="s">
        <v>117</v>
      </c>
      <c r="N547" t="s">
        <v>117</v>
      </c>
      <c r="O547" t="s">
        <v>117</v>
      </c>
      <c r="P547" t="s">
        <v>115</v>
      </c>
      <c r="Q547" t="s">
        <v>115</v>
      </c>
      <c r="R547" t="str">
        <f t="shared" si="48"/>
        <v xml:space="preserve"> 2G</v>
      </c>
      <c r="S547" t="str">
        <f t="shared" si="49"/>
        <v xml:space="preserve"> 3G</v>
      </c>
      <c r="T547" t="str">
        <f t="shared" si="50"/>
        <v xml:space="preserve"> 4G</v>
      </c>
      <c r="U547" t="str">
        <f t="shared" si="51"/>
        <v/>
      </c>
      <c r="V547" t="str">
        <f t="shared" si="52"/>
        <v/>
      </c>
      <c r="W547" s="5" t="str">
        <f t="shared" si="53"/>
        <v xml:space="preserve"> 2G 3G 4G</v>
      </c>
    </row>
    <row r="548" spans="1:23" x14ac:dyDescent="0.25">
      <c r="A548">
        <v>2023</v>
      </c>
      <c r="B548">
        <v>3</v>
      </c>
      <c r="C548" t="s">
        <v>113</v>
      </c>
      <c r="D548">
        <v>68</v>
      </c>
      <c r="E548" t="s">
        <v>114</v>
      </c>
      <c r="F548">
        <v>68385</v>
      </c>
      <c r="G548" t="s">
        <v>138</v>
      </c>
      <c r="H548" t="str">
        <f>VLOOKUP($G548,Municipios!$F:$G,2,FALSE)</f>
        <v>LANDAZURI</v>
      </c>
      <c r="I548" t="s">
        <v>115</v>
      </c>
      <c r="J548" t="s">
        <v>573</v>
      </c>
      <c r="K548">
        <v>68385001</v>
      </c>
      <c r="L548" t="s">
        <v>139</v>
      </c>
      <c r="M548" t="s">
        <v>117</v>
      </c>
      <c r="N548" t="s">
        <v>117</v>
      </c>
      <c r="O548" t="s">
        <v>115</v>
      </c>
      <c r="P548" t="s">
        <v>115</v>
      </c>
      <c r="Q548" t="s">
        <v>115</v>
      </c>
      <c r="R548" t="str">
        <f t="shared" si="48"/>
        <v xml:space="preserve"> 2G</v>
      </c>
      <c r="S548" t="str">
        <f t="shared" si="49"/>
        <v xml:space="preserve"> 3G</v>
      </c>
      <c r="T548" t="str">
        <f t="shared" si="50"/>
        <v/>
      </c>
      <c r="U548" t="str">
        <f t="shared" si="51"/>
        <v/>
      </c>
      <c r="V548" t="str">
        <f t="shared" si="52"/>
        <v/>
      </c>
      <c r="W548" s="5" t="str">
        <f t="shared" si="53"/>
        <v xml:space="preserve"> 2G 3G</v>
      </c>
    </row>
    <row r="549" spans="1:23" x14ac:dyDescent="0.25">
      <c r="A549">
        <v>2023</v>
      </c>
      <c r="B549">
        <v>3</v>
      </c>
      <c r="C549" t="s">
        <v>129</v>
      </c>
      <c r="D549">
        <v>68</v>
      </c>
      <c r="E549" t="s">
        <v>114</v>
      </c>
      <c r="F549">
        <v>68132</v>
      </c>
      <c r="G549" t="s">
        <v>12</v>
      </c>
      <c r="H549" t="str">
        <f>VLOOKUP($G549,Municipios!$F:$G,2,FALSE)</f>
        <v>CALIFORNIA</v>
      </c>
      <c r="I549" t="s">
        <v>117</v>
      </c>
      <c r="J549" t="s">
        <v>572</v>
      </c>
      <c r="K549">
        <v>68132000</v>
      </c>
      <c r="L549" t="s">
        <v>12</v>
      </c>
      <c r="M549" t="s">
        <v>117</v>
      </c>
      <c r="N549" t="s">
        <v>117</v>
      </c>
      <c r="O549" t="s">
        <v>117</v>
      </c>
      <c r="P549" t="s">
        <v>115</v>
      </c>
      <c r="Q549" t="s">
        <v>115</v>
      </c>
      <c r="R549" t="str">
        <f t="shared" si="48"/>
        <v xml:space="preserve"> 2G</v>
      </c>
      <c r="S549" t="str">
        <f t="shared" si="49"/>
        <v xml:space="preserve"> 3G</v>
      </c>
      <c r="T549" t="str">
        <f t="shared" si="50"/>
        <v xml:space="preserve"> 4G</v>
      </c>
      <c r="U549" t="str">
        <f t="shared" si="51"/>
        <v/>
      </c>
      <c r="V549" t="str">
        <f t="shared" si="52"/>
        <v/>
      </c>
      <c r="W549" s="5" t="str">
        <f t="shared" si="53"/>
        <v xml:space="preserve"> 2G 3G 4G</v>
      </c>
    </row>
    <row r="550" spans="1:23" x14ac:dyDescent="0.25">
      <c r="A550">
        <v>2023</v>
      </c>
      <c r="B550">
        <v>3</v>
      </c>
      <c r="C550" t="s">
        <v>125</v>
      </c>
      <c r="D550">
        <v>68</v>
      </c>
      <c r="E550" t="s">
        <v>114</v>
      </c>
      <c r="F550">
        <v>68547</v>
      </c>
      <c r="G550" t="s">
        <v>60</v>
      </c>
      <c r="H550" t="str">
        <f>VLOOKUP($G550,Municipios!$F:$G,2,FALSE)</f>
        <v>PIEDECUESTA</v>
      </c>
      <c r="I550" t="s">
        <v>115</v>
      </c>
      <c r="J550" t="s">
        <v>573</v>
      </c>
      <c r="K550">
        <v>68547025</v>
      </c>
      <c r="L550" t="s">
        <v>287</v>
      </c>
      <c r="M550" t="s">
        <v>115</v>
      </c>
      <c r="N550" t="s">
        <v>117</v>
      </c>
      <c r="O550" t="s">
        <v>117</v>
      </c>
      <c r="P550" t="s">
        <v>115</v>
      </c>
      <c r="Q550" t="s">
        <v>115</v>
      </c>
      <c r="R550" t="str">
        <f t="shared" si="48"/>
        <v/>
      </c>
      <c r="S550" t="str">
        <f t="shared" si="49"/>
        <v xml:space="preserve"> 3G</v>
      </c>
      <c r="T550" t="str">
        <f t="shared" si="50"/>
        <v xml:space="preserve"> 4G</v>
      </c>
      <c r="U550" t="str">
        <f t="shared" si="51"/>
        <v/>
      </c>
      <c r="V550" t="str">
        <f t="shared" si="52"/>
        <v/>
      </c>
      <c r="W550" s="5" t="str">
        <f t="shared" si="53"/>
        <v xml:space="preserve"> 3G 4G</v>
      </c>
    </row>
    <row r="551" spans="1:23" x14ac:dyDescent="0.25">
      <c r="A551">
        <v>2023</v>
      </c>
      <c r="B551">
        <v>3</v>
      </c>
      <c r="C551" t="s">
        <v>113</v>
      </c>
      <c r="D551">
        <v>68</v>
      </c>
      <c r="E551" t="s">
        <v>114</v>
      </c>
      <c r="F551">
        <v>68296</v>
      </c>
      <c r="G551" t="s">
        <v>152</v>
      </c>
      <c r="H551" t="str">
        <f>VLOOKUP($G551,Municipios!$F:$G,2,FALSE)</f>
        <v>GALAN</v>
      </c>
      <c r="I551" t="s">
        <v>117</v>
      </c>
      <c r="J551" t="s">
        <v>572</v>
      </c>
      <c r="K551">
        <v>68296000</v>
      </c>
      <c r="L551" t="s">
        <v>152</v>
      </c>
      <c r="M551" t="s">
        <v>117</v>
      </c>
      <c r="N551" t="s">
        <v>117</v>
      </c>
      <c r="O551" t="s">
        <v>117</v>
      </c>
      <c r="P551" t="s">
        <v>115</v>
      </c>
      <c r="Q551" t="s">
        <v>115</v>
      </c>
      <c r="R551" t="str">
        <f t="shared" si="48"/>
        <v xml:space="preserve"> 2G</v>
      </c>
      <c r="S551" t="str">
        <f t="shared" si="49"/>
        <v xml:space="preserve"> 3G</v>
      </c>
      <c r="T551" t="str">
        <f t="shared" si="50"/>
        <v xml:space="preserve"> 4G</v>
      </c>
      <c r="U551" t="str">
        <f t="shared" si="51"/>
        <v/>
      </c>
      <c r="V551" t="str">
        <f t="shared" si="52"/>
        <v/>
      </c>
      <c r="W551" s="5" t="str">
        <f t="shared" si="53"/>
        <v xml:space="preserve"> 2G 3G 4G</v>
      </c>
    </row>
    <row r="552" spans="1:23" x14ac:dyDescent="0.25">
      <c r="A552">
        <v>2023</v>
      </c>
      <c r="B552">
        <v>3</v>
      </c>
      <c r="C552" t="s">
        <v>120</v>
      </c>
      <c r="D552">
        <v>68</v>
      </c>
      <c r="E552" t="s">
        <v>114</v>
      </c>
      <c r="F552">
        <v>68705</v>
      </c>
      <c r="G552" t="s">
        <v>196</v>
      </c>
      <c r="H552" t="str">
        <f>VLOOKUP($G552,Municipios!$F:$G,2,FALSE)</f>
        <v>SANTA BARBARA</v>
      </c>
      <c r="I552" t="s">
        <v>117</v>
      </c>
      <c r="J552" t="s">
        <v>572</v>
      </c>
      <c r="K552">
        <v>68705000</v>
      </c>
      <c r="L552" t="s">
        <v>196</v>
      </c>
      <c r="M552" t="s">
        <v>115</v>
      </c>
      <c r="N552" t="s">
        <v>117</v>
      </c>
      <c r="O552" t="s">
        <v>115</v>
      </c>
      <c r="P552" t="s">
        <v>115</v>
      </c>
      <c r="Q552" t="s">
        <v>115</v>
      </c>
      <c r="R552" t="str">
        <f t="shared" si="48"/>
        <v/>
      </c>
      <c r="S552" t="str">
        <f t="shared" si="49"/>
        <v xml:space="preserve"> 3G</v>
      </c>
      <c r="T552" t="str">
        <f t="shared" si="50"/>
        <v/>
      </c>
      <c r="U552" t="str">
        <f t="shared" si="51"/>
        <v/>
      </c>
      <c r="V552" t="str">
        <f t="shared" si="52"/>
        <v/>
      </c>
      <c r="W552" s="5" t="str">
        <f t="shared" si="53"/>
        <v xml:space="preserve"> 3G</v>
      </c>
    </row>
    <row r="553" spans="1:23" x14ac:dyDescent="0.25">
      <c r="A553">
        <v>2023</v>
      </c>
      <c r="B553">
        <v>3</v>
      </c>
      <c r="C553" t="s">
        <v>125</v>
      </c>
      <c r="D553">
        <v>68</v>
      </c>
      <c r="E553" t="s">
        <v>114</v>
      </c>
      <c r="F553">
        <v>68669</v>
      </c>
      <c r="G553" t="s">
        <v>147</v>
      </c>
      <c r="H553" t="str">
        <f>VLOOKUP($G553,Municipios!$F:$G,2,FALSE)</f>
        <v>SAN ANDRES</v>
      </c>
      <c r="I553" t="s">
        <v>115</v>
      </c>
      <c r="J553" t="s">
        <v>573</v>
      </c>
      <c r="K553">
        <v>68669007</v>
      </c>
      <c r="L553" t="s">
        <v>199</v>
      </c>
      <c r="M553" t="s">
        <v>117</v>
      </c>
      <c r="N553" t="s">
        <v>115</v>
      </c>
      <c r="O553" t="s">
        <v>115</v>
      </c>
      <c r="P553" t="s">
        <v>115</v>
      </c>
      <c r="Q553" t="s">
        <v>115</v>
      </c>
      <c r="R553" t="str">
        <f t="shared" si="48"/>
        <v xml:space="preserve"> 2G</v>
      </c>
      <c r="S553" t="str">
        <f t="shared" si="49"/>
        <v/>
      </c>
      <c r="T553" t="str">
        <f t="shared" si="50"/>
        <v/>
      </c>
      <c r="U553" t="str">
        <f t="shared" si="51"/>
        <v/>
      </c>
      <c r="V553" t="str">
        <f t="shared" si="52"/>
        <v/>
      </c>
      <c r="W553" s="5" t="str">
        <f t="shared" si="53"/>
        <v xml:space="preserve"> 2G</v>
      </c>
    </row>
    <row r="554" spans="1:23" x14ac:dyDescent="0.25">
      <c r="A554">
        <v>2023</v>
      </c>
      <c r="B554">
        <v>3</v>
      </c>
      <c r="C554" t="s">
        <v>129</v>
      </c>
      <c r="D554">
        <v>68</v>
      </c>
      <c r="E554" t="s">
        <v>114</v>
      </c>
      <c r="F554">
        <v>68211</v>
      </c>
      <c r="G554" t="s">
        <v>263</v>
      </c>
      <c r="H554" t="str">
        <f>VLOOKUP($G554,Municipios!$F:$G,2,FALSE)</f>
        <v>CONTRATACION</v>
      </c>
      <c r="I554" t="s">
        <v>115</v>
      </c>
      <c r="J554" t="s">
        <v>573</v>
      </c>
      <c r="K554">
        <v>68211001</v>
      </c>
      <c r="L554" t="s">
        <v>93</v>
      </c>
      <c r="M554" t="s">
        <v>115</v>
      </c>
      <c r="N554" t="s">
        <v>115</v>
      </c>
      <c r="O554" t="s">
        <v>117</v>
      </c>
      <c r="P554" t="s">
        <v>115</v>
      </c>
      <c r="Q554" t="s">
        <v>115</v>
      </c>
      <c r="R554" t="str">
        <f t="shared" si="48"/>
        <v/>
      </c>
      <c r="S554" t="str">
        <f t="shared" si="49"/>
        <v/>
      </c>
      <c r="T554" t="str">
        <f t="shared" si="50"/>
        <v xml:space="preserve"> 4G</v>
      </c>
      <c r="U554" t="str">
        <f t="shared" si="51"/>
        <v/>
      </c>
      <c r="V554" t="str">
        <f t="shared" si="52"/>
        <v/>
      </c>
      <c r="W554" s="5" t="str">
        <f t="shared" si="53"/>
        <v xml:space="preserve"> 4G</v>
      </c>
    </row>
    <row r="555" spans="1:23" x14ac:dyDescent="0.25">
      <c r="A555">
        <v>2023</v>
      </c>
      <c r="B555">
        <v>3</v>
      </c>
      <c r="C555" t="s">
        <v>113</v>
      </c>
      <c r="D555">
        <v>68</v>
      </c>
      <c r="E555" t="s">
        <v>114</v>
      </c>
      <c r="F555">
        <v>68575</v>
      </c>
      <c r="G555" t="s">
        <v>92</v>
      </c>
      <c r="H555" t="str">
        <f>VLOOKUP($G555,Municipios!$F:$G,2,FALSE)</f>
        <v>PUERTO WILCHES</v>
      </c>
      <c r="I555" t="s">
        <v>115</v>
      </c>
      <c r="J555" t="s">
        <v>573</v>
      </c>
      <c r="K555">
        <v>68575006</v>
      </c>
      <c r="L555" t="s">
        <v>216</v>
      </c>
      <c r="M555" t="s">
        <v>115</v>
      </c>
      <c r="N555" t="s">
        <v>117</v>
      </c>
      <c r="O555" t="s">
        <v>117</v>
      </c>
      <c r="P555" t="s">
        <v>115</v>
      </c>
      <c r="Q555" t="s">
        <v>115</v>
      </c>
      <c r="R555" t="str">
        <f t="shared" si="48"/>
        <v/>
      </c>
      <c r="S555" t="str">
        <f t="shared" si="49"/>
        <v xml:space="preserve"> 3G</v>
      </c>
      <c r="T555" t="str">
        <f t="shared" si="50"/>
        <v xml:space="preserve"> 4G</v>
      </c>
      <c r="U555" t="str">
        <f t="shared" si="51"/>
        <v/>
      </c>
      <c r="V555" t="str">
        <f t="shared" si="52"/>
        <v/>
      </c>
      <c r="W555" s="5" t="str">
        <f t="shared" si="53"/>
        <v xml:space="preserve"> 3G 4G</v>
      </c>
    </row>
    <row r="556" spans="1:23" x14ac:dyDescent="0.25">
      <c r="A556">
        <v>2023</v>
      </c>
      <c r="B556">
        <v>3</v>
      </c>
      <c r="C556" t="s">
        <v>113</v>
      </c>
      <c r="D556">
        <v>68</v>
      </c>
      <c r="E556" t="s">
        <v>114</v>
      </c>
      <c r="F556">
        <v>68397</v>
      </c>
      <c r="G556" t="s">
        <v>45</v>
      </c>
      <c r="H556" t="str">
        <f>VLOOKUP($G556,Municipios!$F:$G,2,FALSE)</f>
        <v>LA PAZ</v>
      </c>
      <c r="I556" t="s">
        <v>115</v>
      </c>
      <c r="J556" t="s">
        <v>573</v>
      </c>
      <c r="K556">
        <v>68397002</v>
      </c>
      <c r="L556" t="s">
        <v>375</v>
      </c>
      <c r="M556" t="s">
        <v>117</v>
      </c>
      <c r="N556" t="s">
        <v>117</v>
      </c>
      <c r="O556" t="s">
        <v>117</v>
      </c>
      <c r="P556" t="s">
        <v>115</v>
      </c>
      <c r="Q556" t="s">
        <v>115</v>
      </c>
      <c r="R556" t="str">
        <f t="shared" si="48"/>
        <v xml:space="preserve"> 2G</v>
      </c>
      <c r="S556" t="str">
        <f t="shared" si="49"/>
        <v xml:space="preserve"> 3G</v>
      </c>
      <c r="T556" t="str">
        <f t="shared" si="50"/>
        <v xml:space="preserve"> 4G</v>
      </c>
      <c r="U556" t="str">
        <f t="shared" si="51"/>
        <v/>
      </c>
      <c r="V556" t="str">
        <f t="shared" si="52"/>
        <v/>
      </c>
      <c r="W556" s="5" t="str">
        <f t="shared" si="53"/>
        <v xml:space="preserve"> 2G 3G 4G</v>
      </c>
    </row>
    <row r="557" spans="1:23" x14ac:dyDescent="0.25">
      <c r="A557">
        <v>2023</v>
      </c>
      <c r="B557">
        <v>3</v>
      </c>
      <c r="C557" t="s">
        <v>129</v>
      </c>
      <c r="D557">
        <v>68</v>
      </c>
      <c r="E557" t="s">
        <v>114</v>
      </c>
      <c r="F557">
        <v>68344</v>
      </c>
      <c r="G557" t="s">
        <v>40</v>
      </c>
      <c r="H557" t="str">
        <f>VLOOKUP($G557,Municipios!$F:$G,2,FALSE)</f>
        <v>HATO</v>
      </c>
      <c r="I557" t="s">
        <v>117</v>
      </c>
      <c r="J557" t="s">
        <v>572</v>
      </c>
      <c r="K557">
        <v>68344000</v>
      </c>
      <c r="L557" t="s">
        <v>40</v>
      </c>
      <c r="M557" t="s">
        <v>117</v>
      </c>
      <c r="N557" t="s">
        <v>117</v>
      </c>
      <c r="O557" t="s">
        <v>117</v>
      </c>
      <c r="P557" t="s">
        <v>115</v>
      </c>
      <c r="Q557" t="s">
        <v>115</v>
      </c>
      <c r="R557" t="str">
        <f t="shared" si="48"/>
        <v xml:space="preserve"> 2G</v>
      </c>
      <c r="S557" t="str">
        <f t="shared" si="49"/>
        <v xml:space="preserve"> 3G</v>
      </c>
      <c r="T557" t="str">
        <f t="shared" si="50"/>
        <v xml:space="preserve"> 4G</v>
      </c>
      <c r="U557" t="str">
        <f t="shared" si="51"/>
        <v/>
      </c>
      <c r="V557" t="str">
        <f t="shared" si="52"/>
        <v/>
      </c>
      <c r="W557" s="5" t="str">
        <f t="shared" si="53"/>
        <v xml:space="preserve"> 2G 3G 4G</v>
      </c>
    </row>
    <row r="558" spans="1:23" x14ac:dyDescent="0.25">
      <c r="A558">
        <v>2023</v>
      </c>
      <c r="B558">
        <v>3</v>
      </c>
      <c r="C558" t="s">
        <v>129</v>
      </c>
      <c r="D558">
        <v>68</v>
      </c>
      <c r="E558" t="s">
        <v>114</v>
      </c>
      <c r="F558">
        <v>68397</v>
      </c>
      <c r="G558" t="s">
        <v>45</v>
      </c>
      <c r="H558" t="str">
        <f>VLOOKUP($G558,Municipios!$F:$G,2,FALSE)</f>
        <v>LA PAZ</v>
      </c>
      <c r="I558" t="s">
        <v>115</v>
      </c>
      <c r="J558" t="s">
        <v>573</v>
      </c>
      <c r="K558">
        <v>68397001</v>
      </c>
      <c r="L558" t="s">
        <v>247</v>
      </c>
      <c r="M558" t="s">
        <v>115</v>
      </c>
      <c r="N558" t="s">
        <v>115</v>
      </c>
      <c r="O558" t="s">
        <v>117</v>
      </c>
      <c r="P558" t="s">
        <v>115</v>
      </c>
      <c r="Q558" t="s">
        <v>115</v>
      </c>
      <c r="R558" t="str">
        <f t="shared" si="48"/>
        <v/>
      </c>
      <c r="S558" t="str">
        <f t="shared" si="49"/>
        <v/>
      </c>
      <c r="T558" t="str">
        <f t="shared" si="50"/>
        <v xml:space="preserve"> 4G</v>
      </c>
      <c r="U558" t="str">
        <f t="shared" si="51"/>
        <v/>
      </c>
      <c r="V558" t="str">
        <f t="shared" si="52"/>
        <v/>
      </c>
      <c r="W558" s="5" t="str">
        <f t="shared" si="53"/>
        <v xml:space="preserve"> 4G</v>
      </c>
    </row>
    <row r="559" spans="1:23" x14ac:dyDescent="0.25">
      <c r="A559">
        <v>2023</v>
      </c>
      <c r="B559">
        <v>3</v>
      </c>
      <c r="C559" t="s">
        <v>113</v>
      </c>
      <c r="D559">
        <v>68</v>
      </c>
      <c r="E559" t="s">
        <v>114</v>
      </c>
      <c r="F559">
        <v>68820</v>
      </c>
      <c r="G559" t="s">
        <v>80</v>
      </c>
      <c r="H559" t="str">
        <f>VLOOKUP($G559,Municipios!$F:$G,2,FALSE)</f>
        <v>TONA</v>
      </c>
      <c r="I559" t="s">
        <v>117</v>
      </c>
      <c r="J559" t="s">
        <v>572</v>
      </c>
      <c r="K559">
        <v>68820000</v>
      </c>
      <c r="L559" t="s">
        <v>80</v>
      </c>
      <c r="M559" t="s">
        <v>117</v>
      </c>
      <c r="N559" t="s">
        <v>117</v>
      </c>
      <c r="O559" t="s">
        <v>117</v>
      </c>
      <c r="P559" t="s">
        <v>115</v>
      </c>
      <c r="Q559" t="s">
        <v>115</v>
      </c>
      <c r="R559" t="str">
        <f t="shared" si="48"/>
        <v xml:space="preserve"> 2G</v>
      </c>
      <c r="S559" t="str">
        <f t="shared" si="49"/>
        <v xml:space="preserve"> 3G</v>
      </c>
      <c r="T559" t="str">
        <f t="shared" si="50"/>
        <v xml:space="preserve"> 4G</v>
      </c>
      <c r="U559" t="str">
        <f t="shared" si="51"/>
        <v/>
      </c>
      <c r="V559" t="str">
        <f t="shared" si="52"/>
        <v/>
      </c>
      <c r="W559" s="5" t="str">
        <f t="shared" si="53"/>
        <v xml:space="preserve"> 2G 3G 4G</v>
      </c>
    </row>
    <row r="560" spans="1:23" x14ac:dyDescent="0.25">
      <c r="A560">
        <v>2023</v>
      </c>
      <c r="B560">
        <v>3</v>
      </c>
      <c r="C560" t="s">
        <v>113</v>
      </c>
      <c r="D560">
        <v>68</v>
      </c>
      <c r="E560" t="s">
        <v>114</v>
      </c>
      <c r="F560">
        <v>68406</v>
      </c>
      <c r="G560" t="s">
        <v>47</v>
      </c>
      <c r="H560" t="str">
        <f>VLOOKUP($G560,Municipios!$F:$G,2,FALSE)</f>
        <v>LEBRIJA</v>
      </c>
      <c r="I560" t="s">
        <v>117</v>
      </c>
      <c r="J560" t="s">
        <v>572</v>
      </c>
      <c r="K560">
        <v>68406000</v>
      </c>
      <c r="L560" t="s">
        <v>47</v>
      </c>
      <c r="M560" t="s">
        <v>117</v>
      </c>
      <c r="N560" t="s">
        <v>117</v>
      </c>
      <c r="O560" t="s">
        <v>117</v>
      </c>
      <c r="P560" t="s">
        <v>115</v>
      </c>
      <c r="Q560" t="s">
        <v>115</v>
      </c>
      <c r="R560" t="str">
        <f t="shared" si="48"/>
        <v xml:space="preserve"> 2G</v>
      </c>
      <c r="S560" t="str">
        <f t="shared" si="49"/>
        <v xml:space="preserve"> 3G</v>
      </c>
      <c r="T560" t="str">
        <f t="shared" si="50"/>
        <v xml:space="preserve"> 4G</v>
      </c>
      <c r="U560" t="str">
        <f t="shared" si="51"/>
        <v/>
      </c>
      <c r="V560" t="str">
        <f t="shared" si="52"/>
        <v/>
      </c>
      <c r="W560" s="5" t="str">
        <f t="shared" si="53"/>
        <v xml:space="preserve"> 2G 3G 4G</v>
      </c>
    </row>
    <row r="561" spans="1:23" x14ac:dyDescent="0.25">
      <c r="A561">
        <v>2023</v>
      </c>
      <c r="B561">
        <v>3</v>
      </c>
      <c r="C561" t="s">
        <v>125</v>
      </c>
      <c r="D561">
        <v>68</v>
      </c>
      <c r="E561" t="s">
        <v>114</v>
      </c>
      <c r="F561">
        <v>68377</v>
      </c>
      <c r="G561" t="s">
        <v>43</v>
      </c>
      <c r="H561" t="str">
        <f>VLOOKUP($G561,Municipios!$F:$G,2,FALSE)</f>
        <v>LA BELLEZA</v>
      </c>
      <c r="I561" t="s">
        <v>117</v>
      </c>
      <c r="J561" t="s">
        <v>572</v>
      </c>
      <c r="K561">
        <v>68377000</v>
      </c>
      <c r="L561" t="s">
        <v>43</v>
      </c>
      <c r="M561" t="s">
        <v>117</v>
      </c>
      <c r="N561" t="s">
        <v>117</v>
      </c>
      <c r="O561" t="s">
        <v>117</v>
      </c>
      <c r="P561" t="s">
        <v>115</v>
      </c>
      <c r="Q561" t="s">
        <v>115</v>
      </c>
      <c r="R561" t="str">
        <f t="shared" si="48"/>
        <v xml:space="preserve"> 2G</v>
      </c>
      <c r="S561" t="str">
        <f t="shared" si="49"/>
        <v xml:space="preserve"> 3G</v>
      </c>
      <c r="T561" t="str">
        <f t="shared" si="50"/>
        <v xml:space="preserve"> 4G</v>
      </c>
      <c r="U561" t="str">
        <f t="shared" si="51"/>
        <v/>
      </c>
      <c r="V561" t="str">
        <f t="shared" si="52"/>
        <v/>
      </c>
      <c r="W561" s="5" t="str">
        <f t="shared" si="53"/>
        <v xml:space="preserve"> 2G 3G 4G</v>
      </c>
    </row>
    <row r="562" spans="1:23" x14ac:dyDescent="0.25">
      <c r="A562">
        <v>2023</v>
      </c>
      <c r="B562">
        <v>3</v>
      </c>
      <c r="C562" t="s">
        <v>113</v>
      </c>
      <c r="D562">
        <v>68</v>
      </c>
      <c r="E562" t="s">
        <v>114</v>
      </c>
      <c r="F562">
        <v>68820</v>
      </c>
      <c r="G562" t="s">
        <v>80</v>
      </c>
      <c r="H562" t="str">
        <f>VLOOKUP($G562,Municipios!$F:$G,2,FALSE)</f>
        <v>TONA</v>
      </c>
      <c r="I562" t="s">
        <v>115</v>
      </c>
      <c r="J562" t="s">
        <v>573</v>
      </c>
      <c r="K562">
        <v>68820002</v>
      </c>
      <c r="L562" t="s">
        <v>177</v>
      </c>
      <c r="M562" t="s">
        <v>117</v>
      </c>
      <c r="N562" t="s">
        <v>117</v>
      </c>
      <c r="O562" t="s">
        <v>117</v>
      </c>
      <c r="P562" t="s">
        <v>115</v>
      </c>
      <c r="Q562" t="s">
        <v>115</v>
      </c>
      <c r="R562" t="str">
        <f t="shared" si="48"/>
        <v xml:space="preserve"> 2G</v>
      </c>
      <c r="S562" t="str">
        <f t="shared" si="49"/>
        <v xml:space="preserve"> 3G</v>
      </c>
      <c r="T562" t="str">
        <f t="shared" si="50"/>
        <v xml:space="preserve"> 4G</v>
      </c>
      <c r="U562" t="str">
        <f t="shared" si="51"/>
        <v/>
      </c>
      <c r="V562" t="str">
        <f t="shared" si="52"/>
        <v/>
      </c>
      <c r="W562" s="5" t="str">
        <f t="shared" si="53"/>
        <v xml:space="preserve"> 2G 3G 4G</v>
      </c>
    </row>
    <row r="563" spans="1:23" x14ac:dyDescent="0.25">
      <c r="A563">
        <v>2023</v>
      </c>
      <c r="B563">
        <v>3</v>
      </c>
      <c r="C563" t="s">
        <v>113</v>
      </c>
      <c r="D563">
        <v>68</v>
      </c>
      <c r="E563" t="s">
        <v>114</v>
      </c>
      <c r="F563">
        <v>68418</v>
      </c>
      <c r="G563" t="s">
        <v>48</v>
      </c>
      <c r="H563" t="str">
        <f>VLOOKUP($G563,Municipios!$F:$G,2,FALSE)</f>
        <v>LOS SANTOS</v>
      </c>
      <c r="I563" t="s">
        <v>115</v>
      </c>
      <c r="J563" t="s">
        <v>573</v>
      </c>
      <c r="K563">
        <v>68418006</v>
      </c>
      <c r="L563" t="s">
        <v>381</v>
      </c>
      <c r="M563" t="s">
        <v>117</v>
      </c>
      <c r="N563" t="s">
        <v>117</v>
      </c>
      <c r="O563" t="s">
        <v>117</v>
      </c>
      <c r="P563" t="s">
        <v>115</v>
      </c>
      <c r="Q563" t="s">
        <v>115</v>
      </c>
      <c r="R563" t="str">
        <f t="shared" si="48"/>
        <v xml:space="preserve"> 2G</v>
      </c>
      <c r="S563" t="str">
        <f t="shared" si="49"/>
        <v xml:space="preserve"> 3G</v>
      </c>
      <c r="T563" t="str">
        <f t="shared" si="50"/>
        <v xml:space="preserve"> 4G</v>
      </c>
      <c r="U563" t="str">
        <f t="shared" si="51"/>
        <v/>
      </c>
      <c r="V563" t="str">
        <f t="shared" si="52"/>
        <v/>
      </c>
      <c r="W563" s="5" t="str">
        <f t="shared" si="53"/>
        <v xml:space="preserve"> 2G 3G 4G</v>
      </c>
    </row>
    <row r="564" spans="1:23" x14ac:dyDescent="0.25">
      <c r="A564">
        <v>2023</v>
      </c>
      <c r="B564">
        <v>3</v>
      </c>
      <c r="C564" t="s">
        <v>113</v>
      </c>
      <c r="D564">
        <v>68</v>
      </c>
      <c r="E564" t="s">
        <v>114</v>
      </c>
      <c r="F564">
        <v>68179</v>
      </c>
      <c r="G564" t="s">
        <v>211</v>
      </c>
      <c r="H564" t="str">
        <f>VLOOKUP($G564,Municipios!$F:$G,2,FALSE)</f>
        <v>CHIPATA</v>
      </c>
      <c r="I564" t="s">
        <v>117</v>
      </c>
      <c r="J564" t="s">
        <v>572</v>
      </c>
      <c r="K564">
        <v>68179000</v>
      </c>
      <c r="L564" t="s">
        <v>211</v>
      </c>
      <c r="M564" t="s">
        <v>117</v>
      </c>
      <c r="N564" t="s">
        <v>117</v>
      </c>
      <c r="O564" t="s">
        <v>117</v>
      </c>
      <c r="P564" t="s">
        <v>115</v>
      </c>
      <c r="Q564" t="s">
        <v>115</v>
      </c>
      <c r="R564" t="str">
        <f t="shared" si="48"/>
        <v xml:space="preserve"> 2G</v>
      </c>
      <c r="S564" t="str">
        <f t="shared" si="49"/>
        <v xml:space="preserve"> 3G</v>
      </c>
      <c r="T564" t="str">
        <f t="shared" si="50"/>
        <v xml:space="preserve"> 4G</v>
      </c>
      <c r="U564" t="str">
        <f t="shared" si="51"/>
        <v/>
      </c>
      <c r="V564" t="str">
        <f t="shared" si="52"/>
        <v/>
      </c>
      <c r="W564" s="5" t="str">
        <f t="shared" si="53"/>
        <v xml:space="preserve"> 2G 3G 4G</v>
      </c>
    </row>
    <row r="565" spans="1:23" x14ac:dyDescent="0.25">
      <c r="A565">
        <v>2023</v>
      </c>
      <c r="B565">
        <v>3</v>
      </c>
      <c r="C565" t="s">
        <v>125</v>
      </c>
      <c r="D565">
        <v>68</v>
      </c>
      <c r="E565" t="s">
        <v>114</v>
      </c>
      <c r="F565">
        <v>68307</v>
      </c>
      <c r="G565" t="s">
        <v>122</v>
      </c>
      <c r="H565" t="str">
        <f>VLOOKUP($G565,Municipios!$F:$G,2,FALSE)</f>
        <v>GIRON</v>
      </c>
      <c r="I565" t="s">
        <v>117</v>
      </c>
      <c r="J565" t="s">
        <v>572</v>
      </c>
      <c r="K565">
        <v>68307000</v>
      </c>
      <c r="L565" t="s">
        <v>122</v>
      </c>
      <c r="M565" t="s">
        <v>117</v>
      </c>
      <c r="N565" t="s">
        <v>117</v>
      </c>
      <c r="O565" t="s">
        <v>117</v>
      </c>
      <c r="P565" t="s">
        <v>115</v>
      </c>
      <c r="Q565" t="s">
        <v>115</v>
      </c>
      <c r="R565" t="str">
        <f t="shared" si="48"/>
        <v xml:space="preserve"> 2G</v>
      </c>
      <c r="S565" t="str">
        <f t="shared" si="49"/>
        <v xml:space="preserve"> 3G</v>
      </c>
      <c r="T565" t="str">
        <f t="shared" si="50"/>
        <v xml:space="preserve"> 4G</v>
      </c>
      <c r="U565" t="str">
        <f t="shared" si="51"/>
        <v/>
      </c>
      <c r="V565" t="str">
        <f t="shared" si="52"/>
        <v/>
      </c>
      <c r="W565" s="5" t="str">
        <f t="shared" si="53"/>
        <v xml:space="preserve"> 2G 3G 4G</v>
      </c>
    </row>
    <row r="566" spans="1:23" x14ac:dyDescent="0.25">
      <c r="A566">
        <v>2023</v>
      </c>
      <c r="B566">
        <v>3</v>
      </c>
      <c r="C566" t="s">
        <v>120</v>
      </c>
      <c r="D566">
        <v>68</v>
      </c>
      <c r="E566" t="s">
        <v>114</v>
      </c>
      <c r="F566">
        <v>68575</v>
      </c>
      <c r="G566" t="s">
        <v>92</v>
      </c>
      <c r="H566" t="str">
        <f>VLOOKUP($G566,Municipios!$F:$G,2,FALSE)</f>
        <v>PUERTO WILCHES</v>
      </c>
      <c r="I566" t="s">
        <v>117</v>
      </c>
      <c r="J566" t="s">
        <v>572</v>
      </c>
      <c r="K566">
        <v>68575000</v>
      </c>
      <c r="L566" t="s">
        <v>92</v>
      </c>
      <c r="M566" t="s">
        <v>115</v>
      </c>
      <c r="N566" t="s">
        <v>117</v>
      </c>
      <c r="O566" t="s">
        <v>117</v>
      </c>
      <c r="P566" t="s">
        <v>115</v>
      </c>
      <c r="Q566" t="s">
        <v>115</v>
      </c>
      <c r="R566" t="str">
        <f t="shared" si="48"/>
        <v/>
      </c>
      <c r="S566" t="str">
        <f t="shared" si="49"/>
        <v xml:space="preserve"> 3G</v>
      </c>
      <c r="T566" t="str">
        <f t="shared" si="50"/>
        <v xml:space="preserve"> 4G</v>
      </c>
      <c r="U566" t="str">
        <f t="shared" si="51"/>
        <v/>
      </c>
      <c r="V566" t="str">
        <f t="shared" si="52"/>
        <v/>
      </c>
      <c r="W566" s="5" t="str">
        <f t="shared" si="53"/>
        <v xml:space="preserve"> 3G 4G</v>
      </c>
    </row>
    <row r="567" spans="1:23" x14ac:dyDescent="0.25">
      <c r="A567">
        <v>2023</v>
      </c>
      <c r="B567">
        <v>3</v>
      </c>
      <c r="C567" t="s">
        <v>129</v>
      </c>
      <c r="D567">
        <v>68</v>
      </c>
      <c r="E567" t="s">
        <v>114</v>
      </c>
      <c r="F567">
        <v>68615</v>
      </c>
      <c r="G567" t="s">
        <v>64</v>
      </c>
      <c r="H567" t="str">
        <f>VLOOKUP($G567,Municipios!$F:$G,2,FALSE)</f>
        <v>RIONEGRO</v>
      </c>
      <c r="I567" t="s">
        <v>115</v>
      </c>
      <c r="J567" t="s">
        <v>573</v>
      </c>
      <c r="K567">
        <v>68615009</v>
      </c>
      <c r="L567" t="s">
        <v>281</v>
      </c>
      <c r="M567" t="s">
        <v>115</v>
      </c>
      <c r="N567" t="s">
        <v>115</v>
      </c>
      <c r="O567" t="s">
        <v>117</v>
      </c>
      <c r="P567" t="s">
        <v>115</v>
      </c>
      <c r="Q567" t="s">
        <v>115</v>
      </c>
      <c r="R567" t="str">
        <f t="shared" si="48"/>
        <v/>
      </c>
      <c r="S567" t="str">
        <f t="shared" si="49"/>
        <v/>
      </c>
      <c r="T567" t="str">
        <f t="shared" si="50"/>
        <v xml:space="preserve"> 4G</v>
      </c>
      <c r="U567" t="str">
        <f t="shared" si="51"/>
        <v/>
      </c>
      <c r="V567" t="str">
        <f t="shared" si="52"/>
        <v/>
      </c>
      <c r="W567" s="5" t="str">
        <f t="shared" si="53"/>
        <v xml:space="preserve"> 4G</v>
      </c>
    </row>
    <row r="568" spans="1:23" x14ac:dyDescent="0.25">
      <c r="A568">
        <v>2023</v>
      </c>
      <c r="B568">
        <v>3</v>
      </c>
      <c r="C568" t="s">
        <v>113</v>
      </c>
      <c r="D568">
        <v>68</v>
      </c>
      <c r="E568" t="s">
        <v>114</v>
      </c>
      <c r="F568">
        <v>68547</v>
      </c>
      <c r="G568" t="s">
        <v>60</v>
      </c>
      <c r="H568" t="str">
        <f>VLOOKUP($G568,Municipios!$F:$G,2,FALSE)</f>
        <v>PIEDECUESTA</v>
      </c>
      <c r="I568" t="s">
        <v>115</v>
      </c>
      <c r="J568" t="s">
        <v>573</v>
      </c>
      <c r="K568">
        <v>68547023</v>
      </c>
      <c r="L568" t="s">
        <v>368</v>
      </c>
      <c r="M568" t="s">
        <v>117</v>
      </c>
      <c r="N568" t="s">
        <v>117</v>
      </c>
      <c r="O568" t="s">
        <v>117</v>
      </c>
      <c r="P568" t="s">
        <v>115</v>
      </c>
      <c r="Q568" t="s">
        <v>115</v>
      </c>
      <c r="R568" t="str">
        <f t="shared" si="48"/>
        <v xml:space="preserve"> 2G</v>
      </c>
      <c r="S568" t="str">
        <f t="shared" si="49"/>
        <v xml:space="preserve"> 3G</v>
      </c>
      <c r="T568" t="str">
        <f t="shared" si="50"/>
        <v xml:space="preserve"> 4G</v>
      </c>
      <c r="U568" t="str">
        <f t="shared" si="51"/>
        <v/>
      </c>
      <c r="V568" t="str">
        <f t="shared" si="52"/>
        <v/>
      </c>
      <c r="W568" s="5" t="str">
        <f t="shared" si="53"/>
        <v xml:space="preserve"> 2G 3G 4G</v>
      </c>
    </row>
    <row r="569" spans="1:23" x14ac:dyDescent="0.25">
      <c r="A569">
        <v>2023</v>
      </c>
      <c r="B569">
        <v>3</v>
      </c>
      <c r="C569" t="s">
        <v>129</v>
      </c>
      <c r="D569">
        <v>68</v>
      </c>
      <c r="E569" t="s">
        <v>114</v>
      </c>
      <c r="F569">
        <v>68307</v>
      </c>
      <c r="G569" t="s">
        <v>122</v>
      </c>
      <c r="H569" t="str">
        <f>VLOOKUP($G569,Municipios!$F:$G,2,FALSE)</f>
        <v>GIRON</v>
      </c>
      <c r="I569" t="s">
        <v>117</v>
      </c>
      <c r="J569" t="s">
        <v>572</v>
      </c>
      <c r="K569">
        <v>68307000</v>
      </c>
      <c r="L569" t="s">
        <v>122</v>
      </c>
      <c r="M569" t="s">
        <v>115</v>
      </c>
      <c r="N569" t="s">
        <v>117</v>
      </c>
      <c r="O569" t="s">
        <v>117</v>
      </c>
      <c r="P569" t="s">
        <v>115</v>
      </c>
      <c r="Q569" t="s">
        <v>115</v>
      </c>
      <c r="R569" t="str">
        <f t="shared" si="48"/>
        <v/>
      </c>
      <c r="S569" t="str">
        <f t="shared" si="49"/>
        <v xml:space="preserve"> 3G</v>
      </c>
      <c r="T569" t="str">
        <f t="shared" si="50"/>
        <v xml:space="preserve"> 4G</v>
      </c>
      <c r="U569" t="str">
        <f t="shared" si="51"/>
        <v/>
      </c>
      <c r="V569" t="str">
        <f t="shared" si="52"/>
        <v/>
      </c>
      <c r="W569" s="5" t="str">
        <f t="shared" si="53"/>
        <v xml:space="preserve"> 3G 4G</v>
      </c>
    </row>
    <row r="570" spans="1:23" x14ac:dyDescent="0.25">
      <c r="A570">
        <v>2023</v>
      </c>
      <c r="B570">
        <v>3</v>
      </c>
      <c r="C570" t="s">
        <v>113</v>
      </c>
      <c r="D570">
        <v>68</v>
      </c>
      <c r="E570" t="s">
        <v>114</v>
      </c>
      <c r="F570">
        <v>68255</v>
      </c>
      <c r="G570" t="s">
        <v>134</v>
      </c>
      <c r="H570" t="str">
        <f>VLOOKUP($G570,Municipios!$F:$G,2,FALSE)</f>
        <v>EL PLAYON</v>
      </c>
      <c r="I570" t="s">
        <v>115</v>
      </c>
      <c r="J570" t="s">
        <v>573</v>
      </c>
      <c r="K570">
        <v>68255002</v>
      </c>
      <c r="L570" t="s">
        <v>322</v>
      </c>
      <c r="M570" t="s">
        <v>115</v>
      </c>
      <c r="N570" t="s">
        <v>117</v>
      </c>
      <c r="O570" t="s">
        <v>117</v>
      </c>
      <c r="P570" t="s">
        <v>115</v>
      </c>
      <c r="Q570" t="s">
        <v>115</v>
      </c>
      <c r="R570" t="str">
        <f t="shared" si="48"/>
        <v/>
      </c>
      <c r="S570" t="str">
        <f t="shared" si="49"/>
        <v xml:space="preserve"> 3G</v>
      </c>
      <c r="T570" t="str">
        <f t="shared" si="50"/>
        <v xml:space="preserve"> 4G</v>
      </c>
      <c r="U570" t="str">
        <f t="shared" si="51"/>
        <v/>
      </c>
      <c r="V570" t="str">
        <f t="shared" si="52"/>
        <v/>
      </c>
      <c r="W570" s="5" t="str">
        <f t="shared" si="53"/>
        <v xml:space="preserve"> 3G 4G</v>
      </c>
    </row>
    <row r="571" spans="1:23" x14ac:dyDescent="0.25">
      <c r="A571">
        <v>2023</v>
      </c>
      <c r="B571">
        <v>3</v>
      </c>
      <c r="C571" t="s">
        <v>125</v>
      </c>
      <c r="D571">
        <v>68</v>
      </c>
      <c r="E571" t="s">
        <v>114</v>
      </c>
      <c r="F571">
        <v>68190</v>
      </c>
      <c r="G571" t="s">
        <v>88</v>
      </c>
      <c r="H571" t="str">
        <f>VLOOKUP($G571,Municipios!$F:$G,2,FALSE)</f>
        <v>CIMITARRA</v>
      </c>
      <c r="I571" t="s">
        <v>115</v>
      </c>
      <c r="J571" t="s">
        <v>573</v>
      </c>
      <c r="K571">
        <v>68190002</v>
      </c>
      <c r="L571" t="s">
        <v>275</v>
      </c>
      <c r="M571" t="s">
        <v>117</v>
      </c>
      <c r="N571" t="s">
        <v>117</v>
      </c>
      <c r="O571" t="s">
        <v>117</v>
      </c>
      <c r="P571" t="s">
        <v>115</v>
      </c>
      <c r="Q571" t="s">
        <v>115</v>
      </c>
      <c r="R571" t="str">
        <f t="shared" si="48"/>
        <v xml:space="preserve"> 2G</v>
      </c>
      <c r="S571" t="str">
        <f t="shared" si="49"/>
        <v xml:space="preserve"> 3G</v>
      </c>
      <c r="T571" t="str">
        <f t="shared" si="50"/>
        <v xml:space="preserve"> 4G</v>
      </c>
      <c r="U571" t="str">
        <f t="shared" si="51"/>
        <v/>
      </c>
      <c r="V571" t="str">
        <f t="shared" si="52"/>
        <v/>
      </c>
      <c r="W571" s="5" t="str">
        <f t="shared" si="53"/>
        <v xml:space="preserve"> 2G 3G 4G</v>
      </c>
    </row>
    <row r="572" spans="1:23" x14ac:dyDescent="0.25">
      <c r="A572">
        <v>2023</v>
      </c>
      <c r="B572">
        <v>3</v>
      </c>
      <c r="C572" t="s">
        <v>113</v>
      </c>
      <c r="D572">
        <v>68</v>
      </c>
      <c r="E572" t="s">
        <v>114</v>
      </c>
      <c r="F572">
        <v>68655</v>
      </c>
      <c r="G572" t="s">
        <v>65</v>
      </c>
      <c r="H572" t="str">
        <f>VLOOKUP($G572,Municipios!$F:$G,2,FALSE)</f>
        <v>SABANA DE TORRES</v>
      </c>
      <c r="I572" t="s">
        <v>115</v>
      </c>
      <c r="J572" t="s">
        <v>573</v>
      </c>
      <c r="K572">
        <v>68655009</v>
      </c>
      <c r="L572" t="s">
        <v>369</v>
      </c>
      <c r="M572" t="s">
        <v>115</v>
      </c>
      <c r="N572" t="s">
        <v>117</v>
      </c>
      <c r="O572" t="s">
        <v>115</v>
      </c>
      <c r="P572" t="s">
        <v>115</v>
      </c>
      <c r="Q572" t="s">
        <v>115</v>
      </c>
      <c r="R572" t="str">
        <f t="shared" si="48"/>
        <v/>
      </c>
      <c r="S572" t="str">
        <f t="shared" si="49"/>
        <v xml:space="preserve"> 3G</v>
      </c>
      <c r="T572" t="str">
        <f t="shared" si="50"/>
        <v/>
      </c>
      <c r="U572" t="str">
        <f t="shared" si="51"/>
        <v/>
      </c>
      <c r="V572" t="str">
        <f t="shared" si="52"/>
        <v/>
      </c>
      <c r="W572" s="5" t="str">
        <f t="shared" si="53"/>
        <v xml:space="preserve"> 3G</v>
      </c>
    </row>
    <row r="573" spans="1:23" x14ac:dyDescent="0.25">
      <c r="A573">
        <v>2023</v>
      </c>
      <c r="B573">
        <v>3</v>
      </c>
      <c r="C573" t="s">
        <v>113</v>
      </c>
      <c r="D573">
        <v>68</v>
      </c>
      <c r="E573" t="s">
        <v>114</v>
      </c>
      <c r="F573">
        <v>68132</v>
      </c>
      <c r="G573" t="s">
        <v>12</v>
      </c>
      <c r="H573" t="str">
        <f>VLOOKUP($G573,Municipios!$F:$G,2,FALSE)</f>
        <v>CALIFORNIA</v>
      </c>
      <c r="I573" t="s">
        <v>115</v>
      </c>
      <c r="J573" t="s">
        <v>573</v>
      </c>
      <c r="K573">
        <v>68132002</v>
      </c>
      <c r="L573" t="s">
        <v>377</v>
      </c>
      <c r="M573" t="s">
        <v>117</v>
      </c>
      <c r="N573" t="s">
        <v>117</v>
      </c>
      <c r="O573" t="s">
        <v>115</v>
      </c>
      <c r="P573" t="s">
        <v>115</v>
      </c>
      <c r="Q573" t="s">
        <v>115</v>
      </c>
      <c r="R573" t="str">
        <f t="shared" si="48"/>
        <v xml:space="preserve"> 2G</v>
      </c>
      <c r="S573" t="str">
        <f t="shared" si="49"/>
        <v xml:space="preserve"> 3G</v>
      </c>
      <c r="T573" t="str">
        <f t="shared" si="50"/>
        <v/>
      </c>
      <c r="U573" t="str">
        <f t="shared" si="51"/>
        <v/>
      </c>
      <c r="V573" t="str">
        <f t="shared" si="52"/>
        <v/>
      </c>
      <c r="W573" s="5" t="str">
        <f t="shared" si="53"/>
        <v xml:space="preserve"> 2G 3G</v>
      </c>
    </row>
    <row r="574" spans="1:23" x14ac:dyDescent="0.25">
      <c r="A574">
        <v>2023</v>
      </c>
      <c r="B574">
        <v>3</v>
      </c>
      <c r="C574" t="s">
        <v>125</v>
      </c>
      <c r="D574">
        <v>68</v>
      </c>
      <c r="E574" t="s">
        <v>114</v>
      </c>
      <c r="F574">
        <v>68770</v>
      </c>
      <c r="G574" t="s">
        <v>77</v>
      </c>
      <c r="H574" t="str">
        <f>VLOOKUP($G574,Municipios!$F:$G,2,FALSE)</f>
        <v>SUAITA</v>
      </c>
      <c r="I574" t="s">
        <v>115</v>
      </c>
      <c r="J574" t="s">
        <v>573</v>
      </c>
      <c r="K574">
        <v>68770003</v>
      </c>
      <c r="L574" t="s">
        <v>219</v>
      </c>
      <c r="M574" t="s">
        <v>117</v>
      </c>
      <c r="N574" t="s">
        <v>115</v>
      </c>
      <c r="O574" t="s">
        <v>115</v>
      </c>
      <c r="P574" t="s">
        <v>115</v>
      </c>
      <c r="Q574" t="s">
        <v>115</v>
      </c>
      <c r="R574" t="str">
        <f t="shared" si="48"/>
        <v xml:space="preserve"> 2G</v>
      </c>
      <c r="S574" t="str">
        <f t="shared" si="49"/>
        <v/>
      </c>
      <c r="T574" t="str">
        <f t="shared" si="50"/>
        <v/>
      </c>
      <c r="U574" t="str">
        <f t="shared" si="51"/>
        <v/>
      </c>
      <c r="V574" t="str">
        <f t="shared" si="52"/>
        <v/>
      </c>
      <c r="W574" s="5" t="str">
        <f t="shared" si="53"/>
        <v xml:space="preserve"> 2G</v>
      </c>
    </row>
    <row r="575" spans="1:23" x14ac:dyDescent="0.25">
      <c r="A575">
        <v>2023</v>
      </c>
      <c r="B575">
        <v>3</v>
      </c>
      <c r="C575" t="s">
        <v>113</v>
      </c>
      <c r="D575">
        <v>68</v>
      </c>
      <c r="E575" t="s">
        <v>114</v>
      </c>
      <c r="F575">
        <v>68217</v>
      </c>
      <c r="G575" t="s">
        <v>24</v>
      </c>
      <c r="H575" t="str">
        <f>VLOOKUP($G575,Municipios!$F:$G,2,FALSE)</f>
        <v>COROMORO</v>
      </c>
      <c r="I575" t="s">
        <v>115</v>
      </c>
      <c r="J575" t="s">
        <v>573</v>
      </c>
      <c r="K575">
        <v>68217001</v>
      </c>
      <c r="L575" t="s">
        <v>306</v>
      </c>
      <c r="M575" t="s">
        <v>117</v>
      </c>
      <c r="N575" t="s">
        <v>117</v>
      </c>
      <c r="O575" t="s">
        <v>117</v>
      </c>
      <c r="P575" t="s">
        <v>115</v>
      </c>
      <c r="Q575" t="s">
        <v>115</v>
      </c>
      <c r="R575" t="str">
        <f t="shared" si="48"/>
        <v xml:space="preserve"> 2G</v>
      </c>
      <c r="S575" t="str">
        <f t="shared" si="49"/>
        <v xml:space="preserve"> 3G</v>
      </c>
      <c r="T575" t="str">
        <f t="shared" si="50"/>
        <v xml:space="preserve"> 4G</v>
      </c>
      <c r="U575" t="str">
        <f t="shared" si="51"/>
        <v/>
      </c>
      <c r="V575" t="str">
        <f t="shared" si="52"/>
        <v/>
      </c>
      <c r="W575" s="5" t="str">
        <f t="shared" si="53"/>
        <v xml:space="preserve"> 2G 3G 4G</v>
      </c>
    </row>
    <row r="576" spans="1:23" x14ac:dyDescent="0.25">
      <c r="A576">
        <v>2023</v>
      </c>
      <c r="B576">
        <v>3</v>
      </c>
      <c r="C576" t="s">
        <v>113</v>
      </c>
      <c r="D576">
        <v>68</v>
      </c>
      <c r="E576" t="s">
        <v>114</v>
      </c>
      <c r="F576">
        <v>68418</v>
      </c>
      <c r="G576" t="s">
        <v>48</v>
      </c>
      <c r="H576" t="str">
        <f>VLOOKUP($G576,Municipios!$F:$G,2,FALSE)</f>
        <v>LOS SANTOS</v>
      </c>
      <c r="I576" t="s">
        <v>117</v>
      </c>
      <c r="J576" t="s">
        <v>572</v>
      </c>
      <c r="K576">
        <v>68418000</v>
      </c>
      <c r="L576" t="s">
        <v>48</v>
      </c>
      <c r="M576" t="s">
        <v>117</v>
      </c>
      <c r="N576" t="s">
        <v>117</v>
      </c>
      <c r="O576" t="s">
        <v>117</v>
      </c>
      <c r="P576" t="s">
        <v>115</v>
      </c>
      <c r="Q576" t="s">
        <v>115</v>
      </c>
      <c r="R576" t="str">
        <f t="shared" si="48"/>
        <v xml:space="preserve"> 2G</v>
      </c>
      <c r="S576" t="str">
        <f t="shared" si="49"/>
        <v xml:space="preserve"> 3G</v>
      </c>
      <c r="T576" t="str">
        <f t="shared" si="50"/>
        <v xml:space="preserve"> 4G</v>
      </c>
      <c r="U576" t="str">
        <f t="shared" si="51"/>
        <v/>
      </c>
      <c r="V576" t="str">
        <f t="shared" si="52"/>
        <v/>
      </c>
      <c r="W576" s="5" t="str">
        <f t="shared" si="53"/>
        <v xml:space="preserve"> 2G 3G 4G</v>
      </c>
    </row>
    <row r="577" spans="1:23" x14ac:dyDescent="0.25">
      <c r="A577">
        <v>2023</v>
      </c>
      <c r="B577">
        <v>3</v>
      </c>
      <c r="C577" t="s">
        <v>113</v>
      </c>
      <c r="D577">
        <v>68</v>
      </c>
      <c r="E577" t="s">
        <v>114</v>
      </c>
      <c r="F577">
        <v>68276</v>
      </c>
      <c r="G577" t="s">
        <v>31</v>
      </c>
      <c r="H577" t="str">
        <f>VLOOKUP($G577,Municipios!$F:$G,2,FALSE)</f>
        <v>FLORIDABLANCA</v>
      </c>
      <c r="I577" t="s">
        <v>115</v>
      </c>
      <c r="J577" t="s">
        <v>573</v>
      </c>
      <c r="K577">
        <v>68276021</v>
      </c>
      <c r="L577" t="s">
        <v>312</v>
      </c>
      <c r="M577" t="s">
        <v>117</v>
      </c>
      <c r="N577" t="s">
        <v>117</v>
      </c>
      <c r="O577" t="s">
        <v>117</v>
      </c>
      <c r="P577" t="s">
        <v>115</v>
      </c>
      <c r="Q577" t="s">
        <v>115</v>
      </c>
      <c r="R577" t="str">
        <f t="shared" si="48"/>
        <v xml:space="preserve"> 2G</v>
      </c>
      <c r="S577" t="str">
        <f t="shared" si="49"/>
        <v xml:space="preserve"> 3G</v>
      </c>
      <c r="T577" t="str">
        <f t="shared" si="50"/>
        <v xml:space="preserve"> 4G</v>
      </c>
      <c r="U577" t="str">
        <f t="shared" si="51"/>
        <v/>
      </c>
      <c r="V577" t="str">
        <f t="shared" si="52"/>
        <v/>
      </c>
      <c r="W577" s="5" t="str">
        <f t="shared" si="53"/>
        <v xml:space="preserve"> 2G 3G 4G</v>
      </c>
    </row>
    <row r="578" spans="1:23" x14ac:dyDescent="0.25">
      <c r="A578">
        <v>2023</v>
      </c>
      <c r="B578">
        <v>3</v>
      </c>
      <c r="C578" t="s">
        <v>120</v>
      </c>
      <c r="D578">
        <v>68</v>
      </c>
      <c r="E578" t="s">
        <v>114</v>
      </c>
      <c r="F578">
        <v>68298</v>
      </c>
      <c r="G578" t="s">
        <v>33</v>
      </c>
      <c r="H578" t="str">
        <f>VLOOKUP($G578,Municipios!$F:$G,2,FALSE)</f>
        <v>GAMBITA</v>
      </c>
      <c r="I578" t="s">
        <v>117</v>
      </c>
      <c r="J578" t="s">
        <v>572</v>
      </c>
      <c r="K578">
        <v>68298000</v>
      </c>
      <c r="L578" t="s">
        <v>174</v>
      </c>
      <c r="M578" t="s">
        <v>115</v>
      </c>
      <c r="N578" t="s">
        <v>117</v>
      </c>
      <c r="O578" t="s">
        <v>115</v>
      </c>
      <c r="P578" t="s">
        <v>115</v>
      </c>
      <c r="Q578" t="s">
        <v>115</v>
      </c>
      <c r="R578" t="str">
        <f t="shared" si="48"/>
        <v/>
      </c>
      <c r="S578" t="str">
        <f t="shared" si="49"/>
        <v xml:space="preserve"> 3G</v>
      </c>
      <c r="T578" t="str">
        <f t="shared" si="50"/>
        <v/>
      </c>
      <c r="U578" t="str">
        <f t="shared" si="51"/>
        <v/>
      </c>
      <c r="V578" t="str">
        <f t="shared" si="52"/>
        <v/>
      </c>
      <c r="W578" s="5" t="str">
        <f t="shared" si="53"/>
        <v xml:space="preserve"> 3G</v>
      </c>
    </row>
    <row r="579" spans="1:23" x14ac:dyDescent="0.25">
      <c r="A579">
        <v>2023</v>
      </c>
      <c r="B579">
        <v>3</v>
      </c>
      <c r="C579" t="s">
        <v>125</v>
      </c>
      <c r="D579">
        <v>68</v>
      </c>
      <c r="E579" t="s">
        <v>114</v>
      </c>
      <c r="F579">
        <v>68705</v>
      </c>
      <c r="G579" t="s">
        <v>196</v>
      </c>
      <c r="H579" t="str">
        <f>VLOOKUP($G579,Municipios!$F:$G,2,FALSE)</f>
        <v>SANTA BARBARA</v>
      </c>
      <c r="I579" t="s">
        <v>117</v>
      </c>
      <c r="J579" t="s">
        <v>572</v>
      </c>
      <c r="K579">
        <v>68705000</v>
      </c>
      <c r="L579" t="s">
        <v>196</v>
      </c>
      <c r="M579" t="s">
        <v>115</v>
      </c>
      <c r="N579" t="s">
        <v>117</v>
      </c>
      <c r="O579" t="s">
        <v>117</v>
      </c>
      <c r="P579" t="s">
        <v>115</v>
      </c>
      <c r="Q579" t="s">
        <v>115</v>
      </c>
      <c r="R579" t="str">
        <f t="shared" si="48"/>
        <v/>
      </c>
      <c r="S579" t="str">
        <f t="shared" si="49"/>
        <v xml:space="preserve"> 3G</v>
      </c>
      <c r="T579" t="str">
        <f t="shared" si="50"/>
        <v xml:space="preserve"> 4G</v>
      </c>
      <c r="U579" t="str">
        <f t="shared" si="51"/>
        <v/>
      </c>
      <c r="V579" t="str">
        <f t="shared" si="52"/>
        <v/>
      </c>
      <c r="W579" s="5" t="str">
        <f t="shared" si="53"/>
        <v xml:space="preserve"> 3G 4G</v>
      </c>
    </row>
    <row r="580" spans="1:23" x14ac:dyDescent="0.25">
      <c r="A580">
        <v>2023</v>
      </c>
      <c r="B580">
        <v>3</v>
      </c>
      <c r="C580" t="s">
        <v>120</v>
      </c>
      <c r="D580">
        <v>68</v>
      </c>
      <c r="E580" t="s">
        <v>114</v>
      </c>
      <c r="F580">
        <v>68861</v>
      </c>
      <c r="G580" t="s">
        <v>132</v>
      </c>
      <c r="H580" t="str">
        <f>VLOOKUP($G580,Municipios!$F:$G,2,FALSE)</f>
        <v>VELEZ</v>
      </c>
      <c r="I580" t="s">
        <v>117</v>
      </c>
      <c r="J580" t="s">
        <v>572</v>
      </c>
      <c r="K580">
        <v>68861000</v>
      </c>
      <c r="L580" t="s">
        <v>132</v>
      </c>
      <c r="M580" t="s">
        <v>115</v>
      </c>
      <c r="N580" t="s">
        <v>117</v>
      </c>
      <c r="O580" t="s">
        <v>117</v>
      </c>
      <c r="P580" t="s">
        <v>115</v>
      </c>
      <c r="Q580" t="s">
        <v>115</v>
      </c>
      <c r="R580" t="str">
        <f t="shared" ref="R580:R643" si="54">IF(M580="S"," 2G","")</f>
        <v/>
      </c>
      <c r="S580" t="str">
        <f t="shared" ref="S580:S643" si="55">IF(N580="S"," 3G","")</f>
        <v xml:space="preserve"> 3G</v>
      </c>
      <c r="T580" t="str">
        <f t="shared" ref="T580:T643" si="56">IF(O580="S"," 4G","")</f>
        <v xml:space="preserve"> 4G</v>
      </c>
      <c r="U580" t="str">
        <f t="shared" ref="U580:U643" si="57">IF(P580="S"," LTE","")</f>
        <v/>
      </c>
      <c r="V580" t="str">
        <f t="shared" ref="V580:V643" si="58">IF(Q580="S"," 5G","")</f>
        <v/>
      </c>
      <c r="W580" s="5" t="str">
        <f t="shared" ref="W580:W643" si="59">_xlfn.CONCAT(R580:V580)</f>
        <v xml:space="preserve"> 3G 4G</v>
      </c>
    </row>
    <row r="581" spans="1:23" x14ac:dyDescent="0.25">
      <c r="A581">
        <v>2023</v>
      </c>
      <c r="B581">
        <v>3</v>
      </c>
      <c r="C581" t="s">
        <v>113</v>
      </c>
      <c r="D581">
        <v>68</v>
      </c>
      <c r="E581" t="s">
        <v>114</v>
      </c>
      <c r="F581">
        <v>68077</v>
      </c>
      <c r="G581" t="s">
        <v>5</v>
      </c>
      <c r="H581" t="str">
        <f>VLOOKUP($G581,Municipios!$F:$G,2,FALSE)</f>
        <v>BARBOSA</v>
      </c>
      <c r="I581" t="s">
        <v>115</v>
      </c>
      <c r="J581" t="s">
        <v>573</v>
      </c>
      <c r="K581">
        <v>68077001</v>
      </c>
      <c r="L581" t="s">
        <v>335</v>
      </c>
      <c r="M581" t="s">
        <v>117</v>
      </c>
      <c r="N581" t="s">
        <v>117</v>
      </c>
      <c r="O581" t="s">
        <v>117</v>
      </c>
      <c r="P581" t="s">
        <v>115</v>
      </c>
      <c r="Q581" t="s">
        <v>115</v>
      </c>
      <c r="R581" t="str">
        <f t="shared" si="54"/>
        <v xml:space="preserve"> 2G</v>
      </c>
      <c r="S581" t="str">
        <f t="shared" si="55"/>
        <v xml:space="preserve"> 3G</v>
      </c>
      <c r="T581" t="str">
        <f t="shared" si="56"/>
        <v xml:space="preserve"> 4G</v>
      </c>
      <c r="U581" t="str">
        <f t="shared" si="57"/>
        <v/>
      </c>
      <c r="V581" t="str">
        <f t="shared" si="58"/>
        <v/>
      </c>
      <c r="W581" s="5" t="str">
        <f t="shared" si="59"/>
        <v xml:space="preserve"> 2G 3G 4G</v>
      </c>
    </row>
    <row r="582" spans="1:23" x14ac:dyDescent="0.25">
      <c r="A582">
        <v>2023</v>
      </c>
      <c r="B582">
        <v>3</v>
      </c>
      <c r="C582" t="s">
        <v>113</v>
      </c>
      <c r="D582">
        <v>68</v>
      </c>
      <c r="E582" t="s">
        <v>114</v>
      </c>
      <c r="F582">
        <v>68547</v>
      </c>
      <c r="G582" t="s">
        <v>60</v>
      </c>
      <c r="H582" t="str">
        <f>VLOOKUP($G582,Municipios!$F:$G,2,FALSE)</f>
        <v>PIEDECUESTA</v>
      </c>
      <c r="I582" t="s">
        <v>115</v>
      </c>
      <c r="J582" t="s">
        <v>573</v>
      </c>
      <c r="K582">
        <v>68547025</v>
      </c>
      <c r="L582" t="s">
        <v>287</v>
      </c>
      <c r="M582" t="s">
        <v>117</v>
      </c>
      <c r="N582" t="s">
        <v>117</v>
      </c>
      <c r="O582" t="s">
        <v>117</v>
      </c>
      <c r="P582" t="s">
        <v>115</v>
      </c>
      <c r="Q582" t="s">
        <v>115</v>
      </c>
      <c r="R582" t="str">
        <f t="shared" si="54"/>
        <v xml:space="preserve"> 2G</v>
      </c>
      <c r="S582" t="str">
        <f t="shared" si="55"/>
        <v xml:space="preserve"> 3G</v>
      </c>
      <c r="T582" t="str">
        <f t="shared" si="56"/>
        <v xml:space="preserve"> 4G</v>
      </c>
      <c r="U582" t="str">
        <f t="shared" si="57"/>
        <v/>
      </c>
      <c r="V582" t="str">
        <f t="shared" si="58"/>
        <v/>
      </c>
      <c r="W582" s="5" t="str">
        <f t="shared" si="59"/>
        <v xml:space="preserve"> 2G 3G 4G</v>
      </c>
    </row>
    <row r="583" spans="1:23" x14ac:dyDescent="0.25">
      <c r="A583">
        <v>2023</v>
      </c>
      <c r="B583">
        <v>3</v>
      </c>
      <c r="C583" t="s">
        <v>125</v>
      </c>
      <c r="D583">
        <v>68</v>
      </c>
      <c r="E583" t="s">
        <v>114</v>
      </c>
      <c r="F583">
        <v>68547</v>
      </c>
      <c r="G583" t="s">
        <v>60</v>
      </c>
      <c r="H583" t="str">
        <f>VLOOKUP($G583,Municipios!$F:$G,2,FALSE)</f>
        <v>PIEDECUESTA</v>
      </c>
      <c r="I583" t="s">
        <v>115</v>
      </c>
      <c r="J583" t="s">
        <v>573</v>
      </c>
      <c r="K583">
        <v>68547020</v>
      </c>
      <c r="L583" t="s">
        <v>321</v>
      </c>
      <c r="M583" t="s">
        <v>115</v>
      </c>
      <c r="N583" t="s">
        <v>117</v>
      </c>
      <c r="O583" t="s">
        <v>117</v>
      </c>
      <c r="P583" t="s">
        <v>115</v>
      </c>
      <c r="Q583" t="s">
        <v>115</v>
      </c>
      <c r="R583" t="str">
        <f t="shared" si="54"/>
        <v/>
      </c>
      <c r="S583" t="str">
        <f t="shared" si="55"/>
        <v xml:space="preserve"> 3G</v>
      </c>
      <c r="T583" t="str">
        <f t="shared" si="56"/>
        <v xml:space="preserve"> 4G</v>
      </c>
      <c r="U583" t="str">
        <f t="shared" si="57"/>
        <v/>
      </c>
      <c r="V583" t="str">
        <f t="shared" si="58"/>
        <v/>
      </c>
      <c r="W583" s="5" t="str">
        <f t="shared" si="59"/>
        <v xml:space="preserve"> 3G 4G</v>
      </c>
    </row>
    <row r="584" spans="1:23" x14ac:dyDescent="0.25">
      <c r="A584">
        <v>2023</v>
      </c>
      <c r="B584">
        <v>3</v>
      </c>
      <c r="C584" t="s">
        <v>113</v>
      </c>
      <c r="D584">
        <v>68</v>
      </c>
      <c r="E584" t="s">
        <v>114</v>
      </c>
      <c r="F584">
        <v>68001</v>
      </c>
      <c r="G584" t="s">
        <v>9</v>
      </c>
      <c r="H584" t="str">
        <f>VLOOKUP($G584,Municipios!$F:$G,2,FALSE)</f>
        <v>BUCARAMANGA</v>
      </c>
      <c r="I584" t="s">
        <v>115</v>
      </c>
      <c r="J584" t="s">
        <v>573</v>
      </c>
      <c r="K584">
        <v>68001017</v>
      </c>
      <c r="L584" t="s">
        <v>316</v>
      </c>
      <c r="M584" t="s">
        <v>117</v>
      </c>
      <c r="N584" t="s">
        <v>117</v>
      </c>
      <c r="O584" t="s">
        <v>117</v>
      </c>
      <c r="P584" t="s">
        <v>115</v>
      </c>
      <c r="Q584" t="s">
        <v>115</v>
      </c>
      <c r="R584" t="str">
        <f t="shared" si="54"/>
        <v xml:space="preserve"> 2G</v>
      </c>
      <c r="S584" t="str">
        <f t="shared" si="55"/>
        <v xml:space="preserve"> 3G</v>
      </c>
      <c r="T584" t="str">
        <f t="shared" si="56"/>
        <v xml:space="preserve"> 4G</v>
      </c>
      <c r="U584" t="str">
        <f t="shared" si="57"/>
        <v/>
      </c>
      <c r="V584" t="str">
        <f t="shared" si="58"/>
        <v/>
      </c>
      <c r="W584" s="5" t="str">
        <f t="shared" si="59"/>
        <v xml:space="preserve"> 2G 3G 4G</v>
      </c>
    </row>
    <row r="585" spans="1:23" x14ac:dyDescent="0.25">
      <c r="A585">
        <v>2023</v>
      </c>
      <c r="B585">
        <v>3</v>
      </c>
      <c r="C585" t="s">
        <v>113</v>
      </c>
      <c r="D585">
        <v>68</v>
      </c>
      <c r="E585" t="s">
        <v>114</v>
      </c>
      <c r="F585">
        <v>68464</v>
      </c>
      <c r="G585" t="s">
        <v>52</v>
      </c>
      <c r="H585" t="str">
        <f>VLOOKUP($G585,Municipios!$F:$G,2,FALSE)</f>
        <v>MOGOTES</v>
      </c>
      <c r="I585" t="s">
        <v>115</v>
      </c>
      <c r="J585" t="s">
        <v>573</v>
      </c>
      <c r="K585">
        <v>68464002</v>
      </c>
      <c r="L585" t="s">
        <v>276</v>
      </c>
      <c r="M585" t="s">
        <v>117</v>
      </c>
      <c r="N585" t="s">
        <v>117</v>
      </c>
      <c r="O585" t="s">
        <v>115</v>
      </c>
      <c r="P585" t="s">
        <v>115</v>
      </c>
      <c r="Q585" t="s">
        <v>115</v>
      </c>
      <c r="R585" t="str">
        <f t="shared" si="54"/>
        <v xml:space="preserve"> 2G</v>
      </c>
      <c r="S585" t="str">
        <f t="shared" si="55"/>
        <v xml:space="preserve"> 3G</v>
      </c>
      <c r="T585" t="str">
        <f t="shared" si="56"/>
        <v/>
      </c>
      <c r="U585" t="str">
        <f t="shared" si="57"/>
        <v/>
      </c>
      <c r="V585" t="str">
        <f t="shared" si="58"/>
        <v/>
      </c>
      <c r="W585" s="5" t="str">
        <f t="shared" si="59"/>
        <v xml:space="preserve"> 2G 3G</v>
      </c>
    </row>
    <row r="586" spans="1:23" x14ac:dyDescent="0.25">
      <c r="A586">
        <v>2023</v>
      </c>
      <c r="B586">
        <v>3</v>
      </c>
      <c r="C586" t="s">
        <v>113</v>
      </c>
      <c r="D586">
        <v>68</v>
      </c>
      <c r="E586" t="s">
        <v>114</v>
      </c>
      <c r="F586">
        <v>68162</v>
      </c>
      <c r="G586" t="s">
        <v>16</v>
      </c>
      <c r="H586" t="str">
        <f>VLOOKUP($G586,Municipios!$F:$G,2,FALSE)</f>
        <v>CERRITO</v>
      </c>
      <c r="I586" t="s">
        <v>117</v>
      </c>
      <c r="J586" t="s">
        <v>572</v>
      </c>
      <c r="K586">
        <v>68162000</v>
      </c>
      <c r="L586" t="s">
        <v>16</v>
      </c>
      <c r="M586" t="s">
        <v>117</v>
      </c>
      <c r="N586" t="s">
        <v>117</v>
      </c>
      <c r="O586" t="s">
        <v>117</v>
      </c>
      <c r="P586" t="s">
        <v>115</v>
      </c>
      <c r="Q586" t="s">
        <v>115</v>
      </c>
      <c r="R586" t="str">
        <f t="shared" si="54"/>
        <v xml:space="preserve"> 2G</v>
      </c>
      <c r="S586" t="str">
        <f t="shared" si="55"/>
        <v xml:space="preserve"> 3G</v>
      </c>
      <c r="T586" t="str">
        <f t="shared" si="56"/>
        <v xml:space="preserve"> 4G</v>
      </c>
      <c r="U586" t="str">
        <f t="shared" si="57"/>
        <v/>
      </c>
      <c r="V586" t="str">
        <f t="shared" si="58"/>
        <v/>
      </c>
      <c r="W586" s="5" t="str">
        <f t="shared" si="59"/>
        <v xml:space="preserve"> 2G 3G 4G</v>
      </c>
    </row>
    <row r="587" spans="1:23" x14ac:dyDescent="0.25">
      <c r="A587">
        <v>2023</v>
      </c>
      <c r="B587">
        <v>3</v>
      </c>
      <c r="C587" t="s">
        <v>113</v>
      </c>
      <c r="D587">
        <v>68</v>
      </c>
      <c r="E587" t="s">
        <v>114</v>
      </c>
      <c r="F587">
        <v>68266</v>
      </c>
      <c r="G587" t="s">
        <v>29</v>
      </c>
      <c r="H587" t="str">
        <f>VLOOKUP($G587,Municipios!$F:$G,2,FALSE)</f>
        <v>ENCISO</v>
      </c>
      <c r="I587" t="s">
        <v>117</v>
      </c>
      <c r="J587" t="s">
        <v>572</v>
      </c>
      <c r="K587">
        <v>68266000</v>
      </c>
      <c r="L587" t="s">
        <v>29</v>
      </c>
      <c r="M587" t="s">
        <v>117</v>
      </c>
      <c r="N587" t="s">
        <v>117</v>
      </c>
      <c r="O587" t="s">
        <v>117</v>
      </c>
      <c r="P587" t="s">
        <v>115</v>
      </c>
      <c r="Q587" t="s">
        <v>115</v>
      </c>
      <c r="R587" t="str">
        <f t="shared" si="54"/>
        <v xml:space="preserve"> 2G</v>
      </c>
      <c r="S587" t="str">
        <f t="shared" si="55"/>
        <v xml:space="preserve"> 3G</v>
      </c>
      <c r="T587" t="str">
        <f t="shared" si="56"/>
        <v xml:space="preserve"> 4G</v>
      </c>
      <c r="U587" t="str">
        <f t="shared" si="57"/>
        <v/>
      </c>
      <c r="V587" t="str">
        <f t="shared" si="58"/>
        <v/>
      </c>
      <c r="W587" s="5" t="str">
        <f t="shared" si="59"/>
        <v xml:space="preserve"> 2G 3G 4G</v>
      </c>
    </row>
    <row r="588" spans="1:23" x14ac:dyDescent="0.25">
      <c r="A588">
        <v>2023</v>
      </c>
      <c r="B588">
        <v>3</v>
      </c>
      <c r="C588" t="s">
        <v>129</v>
      </c>
      <c r="D588">
        <v>68</v>
      </c>
      <c r="E588" t="s">
        <v>114</v>
      </c>
      <c r="F588">
        <v>68307</v>
      </c>
      <c r="G588" t="s">
        <v>122</v>
      </c>
      <c r="H588" t="str">
        <f>VLOOKUP($G588,Municipios!$F:$G,2,FALSE)</f>
        <v>GIRON</v>
      </c>
      <c r="I588" t="s">
        <v>115</v>
      </c>
      <c r="J588" t="s">
        <v>573</v>
      </c>
      <c r="K588">
        <v>68307007</v>
      </c>
      <c r="L588" t="s">
        <v>123</v>
      </c>
      <c r="M588" t="s">
        <v>115</v>
      </c>
      <c r="N588" t="s">
        <v>117</v>
      </c>
      <c r="O588" t="s">
        <v>117</v>
      </c>
      <c r="P588" t="s">
        <v>115</v>
      </c>
      <c r="Q588" t="s">
        <v>115</v>
      </c>
      <c r="R588" t="str">
        <f t="shared" si="54"/>
        <v/>
      </c>
      <c r="S588" t="str">
        <f t="shared" si="55"/>
        <v xml:space="preserve"> 3G</v>
      </c>
      <c r="T588" t="str">
        <f t="shared" si="56"/>
        <v xml:space="preserve"> 4G</v>
      </c>
      <c r="U588" t="str">
        <f t="shared" si="57"/>
        <v/>
      </c>
      <c r="V588" t="str">
        <f t="shared" si="58"/>
        <v/>
      </c>
      <c r="W588" s="5" t="str">
        <f t="shared" si="59"/>
        <v xml:space="preserve"> 3G 4G</v>
      </c>
    </row>
    <row r="589" spans="1:23" x14ac:dyDescent="0.25">
      <c r="A589">
        <v>2023</v>
      </c>
      <c r="B589">
        <v>3</v>
      </c>
      <c r="C589" t="s">
        <v>113</v>
      </c>
      <c r="D589">
        <v>68</v>
      </c>
      <c r="E589" t="s">
        <v>114</v>
      </c>
      <c r="F589">
        <v>68307</v>
      </c>
      <c r="G589" t="s">
        <v>122</v>
      </c>
      <c r="H589" t="str">
        <f>VLOOKUP($G589,Municipios!$F:$G,2,FALSE)</f>
        <v>GIRON</v>
      </c>
      <c r="I589" t="s">
        <v>115</v>
      </c>
      <c r="J589" t="s">
        <v>573</v>
      </c>
      <c r="K589">
        <v>68307022</v>
      </c>
      <c r="L589" t="s">
        <v>63</v>
      </c>
      <c r="M589" t="s">
        <v>117</v>
      </c>
      <c r="N589" t="s">
        <v>117</v>
      </c>
      <c r="O589" t="s">
        <v>117</v>
      </c>
      <c r="P589" t="s">
        <v>115</v>
      </c>
      <c r="Q589" t="s">
        <v>115</v>
      </c>
      <c r="R589" t="str">
        <f t="shared" si="54"/>
        <v xml:space="preserve"> 2G</v>
      </c>
      <c r="S589" t="str">
        <f t="shared" si="55"/>
        <v xml:space="preserve"> 3G</v>
      </c>
      <c r="T589" t="str">
        <f t="shared" si="56"/>
        <v xml:space="preserve"> 4G</v>
      </c>
      <c r="U589" t="str">
        <f t="shared" si="57"/>
        <v/>
      </c>
      <c r="V589" t="str">
        <f t="shared" si="58"/>
        <v/>
      </c>
      <c r="W589" s="5" t="str">
        <f t="shared" si="59"/>
        <v xml:space="preserve"> 2G 3G 4G</v>
      </c>
    </row>
    <row r="590" spans="1:23" x14ac:dyDescent="0.25">
      <c r="A590">
        <v>2023</v>
      </c>
      <c r="B590">
        <v>3</v>
      </c>
      <c r="C590" t="s">
        <v>113</v>
      </c>
      <c r="D590">
        <v>68</v>
      </c>
      <c r="E590" t="s">
        <v>114</v>
      </c>
      <c r="F590">
        <v>68820</v>
      </c>
      <c r="G590" t="s">
        <v>80</v>
      </c>
      <c r="H590" t="str">
        <f>VLOOKUP($G590,Municipios!$F:$G,2,FALSE)</f>
        <v>TONA</v>
      </c>
      <c r="I590" t="s">
        <v>115</v>
      </c>
      <c r="J590" t="s">
        <v>573</v>
      </c>
      <c r="K590">
        <v>68820001</v>
      </c>
      <c r="L590" t="s">
        <v>159</v>
      </c>
      <c r="M590" t="s">
        <v>117</v>
      </c>
      <c r="N590" t="s">
        <v>117</v>
      </c>
      <c r="O590" t="s">
        <v>117</v>
      </c>
      <c r="P590" t="s">
        <v>115</v>
      </c>
      <c r="Q590" t="s">
        <v>115</v>
      </c>
      <c r="R590" t="str">
        <f t="shared" si="54"/>
        <v xml:space="preserve"> 2G</v>
      </c>
      <c r="S590" t="str">
        <f t="shared" si="55"/>
        <v xml:space="preserve"> 3G</v>
      </c>
      <c r="T590" t="str">
        <f t="shared" si="56"/>
        <v xml:space="preserve"> 4G</v>
      </c>
      <c r="U590" t="str">
        <f t="shared" si="57"/>
        <v/>
      </c>
      <c r="V590" t="str">
        <f t="shared" si="58"/>
        <v/>
      </c>
      <c r="W590" s="5" t="str">
        <f t="shared" si="59"/>
        <v xml:space="preserve"> 2G 3G 4G</v>
      </c>
    </row>
    <row r="591" spans="1:23" x14ac:dyDescent="0.25">
      <c r="A591">
        <v>2023</v>
      </c>
      <c r="B591">
        <v>3</v>
      </c>
      <c r="C591" t="s">
        <v>129</v>
      </c>
      <c r="D591">
        <v>68</v>
      </c>
      <c r="E591" t="s">
        <v>114</v>
      </c>
      <c r="F591">
        <v>68572</v>
      </c>
      <c r="G591" t="s">
        <v>62</v>
      </c>
      <c r="H591" t="str">
        <f>VLOOKUP($G591,Municipios!$F:$G,2,FALSE)</f>
        <v>PUENTE NACIONAL</v>
      </c>
      <c r="I591" t="s">
        <v>115</v>
      </c>
      <c r="J591" t="s">
        <v>573</v>
      </c>
      <c r="K591">
        <v>68572003</v>
      </c>
      <c r="L591" t="s">
        <v>223</v>
      </c>
      <c r="M591" t="s">
        <v>115</v>
      </c>
      <c r="N591" t="s">
        <v>115</v>
      </c>
      <c r="O591" t="s">
        <v>117</v>
      </c>
      <c r="P591" t="s">
        <v>115</v>
      </c>
      <c r="Q591" t="s">
        <v>115</v>
      </c>
      <c r="R591" t="str">
        <f t="shared" si="54"/>
        <v/>
      </c>
      <c r="S591" t="str">
        <f t="shared" si="55"/>
        <v/>
      </c>
      <c r="T591" t="str">
        <f t="shared" si="56"/>
        <v xml:space="preserve"> 4G</v>
      </c>
      <c r="U591" t="str">
        <f t="shared" si="57"/>
        <v/>
      </c>
      <c r="V591" t="str">
        <f t="shared" si="58"/>
        <v/>
      </c>
      <c r="W591" s="5" t="str">
        <f t="shared" si="59"/>
        <v xml:space="preserve"> 4G</v>
      </c>
    </row>
    <row r="592" spans="1:23" x14ac:dyDescent="0.25">
      <c r="A592">
        <v>2023</v>
      </c>
      <c r="B592">
        <v>3</v>
      </c>
      <c r="C592" t="s">
        <v>113</v>
      </c>
      <c r="D592">
        <v>68</v>
      </c>
      <c r="E592" t="s">
        <v>114</v>
      </c>
      <c r="F592">
        <v>68101</v>
      </c>
      <c r="G592" t="s">
        <v>149</v>
      </c>
      <c r="H592" t="str">
        <f>VLOOKUP($G592,Municipios!$F:$G,2,FALSE)</f>
        <v>BOLIVAR</v>
      </c>
      <c r="I592" t="s">
        <v>115</v>
      </c>
      <c r="J592" t="s">
        <v>573</v>
      </c>
      <c r="K592">
        <v>68101012</v>
      </c>
      <c r="L592" t="s">
        <v>298</v>
      </c>
      <c r="M592" t="s">
        <v>117</v>
      </c>
      <c r="N592" t="s">
        <v>115</v>
      </c>
      <c r="O592" t="s">
        <v>115</v>
      </c>
      <c r="P592" t="s">
        <v>115</v>
      </c>
      <c r="Q592" t="s">
        <v>115</v>
      </c>
      <c r="R592" t="str">
        <f t="shared" si="54"/>
        <v xml:space="preserve"> 2G</v>
      </c>
      <c r="S592" t="str">
        <f t="shared" si="55"/>
        <v/>
      </c>
      <c r="T592" t="str">
        <f t="shared" si="56"/>
        <v/>
      </c>
      <c r="U592" t="str">
        <f t="shared" si="57"/>
        <v/>
      </c>
      <c r="V592" t="str">
        <f t="shared" si="58"/>
        <v/>
      </c>
      <c r="W592" s="5" t="str">
        <f t="shared" si="59"/>
        <v xml:space="preserve"> 2G</v>
      </c>
    </row>
    <row r="593" spans="1:23" x14ac:dyDescent="0.25">
      <c r="A593">
        <v>2023</v>
      </c>
      <c r="B593">
        <v>3</v>
      </c>
      <c r="C593" t="s">
        <v>113</v>
      </c>
      <c r="D593">
        <v>68</v>
      </c>
      <c r="E593" t="s">
        <v>114</v>
      </c>
      <c r="F593">
        <v>68385</v>
      </c>
      <c r="G593" t="s">
        <v>138</v>
      </c>
      <c r="H593" t="str">
        <f>VLOOKUP($G593,Municipios!$F:$G,2,FALSE)</f>
        <v>LANDAZURI</v>
      </c>
      <c r="I593" t="s">
        <v>115</v>
      </c>
      <c r="J593" t="s">
        <v>573</v>
      </c>
      <c r="K593">
        <v>68385006</v>
      </c>
      <c r="L593" t="s">
        <v>339</v>
      </c>
      <c r="M593" t="s">
        <v>117</v>
      </c>
      <c r="N593" t="s">
        <v>117</v>
      </c>
      <c r="O593" t="s">
        <v>115</v>
      </c>
      <c r="P593" t="s">
        <v>115</v>
      </c>
      <c r="Q593" t="s">
        <v>115</v>
      </c>
      <c r="R593" t="str">
        <f t="shared" si="54"/>
        <v xml:space="preserve"> 2G</v>
      </c>
      <c r="S593" t="str">
        <f t="shared" si="55"/>
        <v xml:space="preserve"> 3G</v>
      </c>
      <c r="T593" t="str">
        <f t="shared" si="56"/>
        <v/>
      </c>
      <c r="U593" t="str">
        <f t="shared" si="57"/>
        <v/>
      </c>
      <c r="V593" t="str">
        <f t="shared" si="58"/>
        <v/>
      </c>
      <c r="W593" s="5" t="str">
        <f t="shared" si="59"/>
        <v xml:space="preserve"> 2G 3G</v>
      </c>
    </row>
    <row r="594" spans="1:23" x14ac:dyDescent="0.25">
      <c r="A594">
        <v>2023</v>
      </c>
      <c r="B594">
        <v>3</v>
      </c>
      <c r="C594" t="s">
        <v>113</v>
      </c>
      <c r="D594">
        <v>68</v>
      </c>
      <c r="E594" t="s">
        <v>114</v>
      </c>
      <c r="F594">
        <v>68001</v>
      </c>
      <c r="G594" t="s">
        <v>9</v>
      </c>
      <c r="H594" t="str">
        <f>VLOOKUP($G594,Municipios!$F:$G,2,FALSE)</f>
        <v>BUCARAMANGA</v>
      </c>
      <c r="I594" t="s">
        <v>115</v>
      </c>
      <c r="J594" t="s">
        <v>573</v>
      </c>
      <c r="K594">
        <v>68001018</v>
      </c>
      <c r="L594" t="s">
        <v>355</v>
      </c>
      <c r="M594" t="s">
        <v>117</v>
      </c>
      <c r="N594" t="s">
        <v>117</v>
      </c>
      <c r="O594" t="s">
        <v>115</v>
      </c>
      <c r="P594" t="s">
        <v>115</v>
      </c>
      <c r="Q594" t="s">
        <v>115</v>
      </c>
      <c r="R594" t="str">
        <f t="shared" si="54"/>
        <v xml:space="preserve"> 2G</v>
      </c>
      <c r="S594" t="str">
        <f t="shared" si="55"/>
        <v xml:space="preserve"> 3G</v>
      </c>
      <c r="T594" t="str">
        <f t="shared" si="56"/>
        <v/>
      </c>
      <c r="U594" t="str">
        <f t="shared" si="57"/>
        <v/>
      </c>
      <c r="V594" t="str">
        <f t="shared" si="58"/>
        <v/>
      </c>
      <c r="W594" s="5" t="str">
        <f t="shared" si="59"/>
        <v xml:space="preserve"> 2G 3G</v>
      </c>
    </row>
    <row r="595" spans="1:23" x14ac:dyDescent="0.25">
      <c r="A595">
        <v>2023</v>
      </c>
      <c r="B595">
        <v>3</v>
      </c>
      <c r="C595" t="s">
        <v>120</v>
      </c>
      <c r="D595">
        <v>68</v>
      </c>
      <c r="E595" t="s">
        <v>114</v>
      </c>
      <c r="F595">
        <v>68318</v>
      </c>
      <c r="G595" t="s">
        <v>35</v>
      </c>
      <c r="H595" t="str">
        <f>VLOOKUP($G595,Municipios!$F:$G,2,FALSE)</f>
        <v>GUACA</v>
      </c>
      <c r="I595" t="s">
        <v>117</v>
      </c>
      <c r="J595" t="s">
        <v>572</v>
      </c>
      <c r="K595">
        <v>68318000</v>
      </c>
      <c r="L595" t="s">
        <v>35</v>
      </c>
      <c r="M595" t="s">
        <v>115</v>
      </c>
      <c r="N595" t="s">
        <v>117</v>
      </c>
      <c r="O595" t="s">
        <v>115</v>
      </c>
      <c r="P595" t="s">
        <v>115</v>
      </c>
      <c r="Q595" t="s">
        <v>115</v>
      </c>
      <c r="R595" t="str">
        <f t="shared" si="54"/>
        <v/>
      </c>
      <c r="S595" t="str">
        <f t="shared" si="55"/>
        <v xml:space="preserve"> 3G</v>
      </c>
      <c r="T595" t="str">
        <f t="shared" si="56"/>
        <v/>
      </c>
      <c r="U595" t="str">
        <f t="shared" si="57"/>
        <v/>
      </c>
      <c r="V595" t="str">
        <f t="shared" si="58"/>
        <v/>
      </c>
      <c r="W595" s="5" t="str">
        <f t="shared" si="59"/>
        <v xml:space="preserve"> 3G</v>
      </c>
    </row>
    <row r="596" spans="1:23" x14ac:dyDescent="0.25">
      <c r="A596">
        <v>2023</v>
      </c>
      <c r="B596">
        <v>3</v>
      </c>
      <c r="C596" t="s">
        <v>113</v>
      </c>
      <c r="D596">
        <v>68</v>
      </c>
      <c r="E596" t="s">
        <v>114</v>
      </c>
      <c r="F596">
        <v>68271</v>
      </c>
      <c r="G596" t="s">
        <v>228</v>
      </c>
      <c r="H596" t="str">
        <f>VLOOKUP($G596,Municipios!$F:$G,2,FALSE)</f>
        <v>FLORIAN</v>
      </c>
      <c r="I596" t="s">
        <v>117</v>
      </c>
      <c r="J596" t="s">
        <v>572</v>
      </c>
      <c r="K596">
        <v>68271000</v>
      </c>
      <c r="L596" t="s">
        <v>228</v>
      </c>
      <c r="M596" t="s">
        <v>117</v>
      </c>
      <c r="N596" t="s">
        <v>117</v>
      </c>
      <c r="O596" t="s">
        <v>117</v>
      </c>
      <c r="P596" t="s">
        <v>115</v>
      </c>
      <c r="Q596" t="s">
        <v>115</v>
      </c>
      <c r="R596" t="str">
        <f t="shared" si="54"/>
        <v xml:space="preserve"> 2G</v>
      </c>
      <c r="S596" t="str">
        <f t="shared" si="55"/>
        <v xml:space="preserve"> 3G</v>
      </c>
      <c r="T596" t="str">
        <f t="shared" si="56"/>
        <v xml:space="preserve"> 4G</v>
      </c>
      <c r="U596" t="str">
        <f t="shared" si="57"/>
        <v/>
      </c>
      <c r="V596" t="str">
        <f t="shared" si="58"/>
        <v/>
      </c>
      <c r="W596" s="5" t="str">
        <f t="shared" si="59"/>
        <v xml:space="preserve"> 2G 3G 4G</v>
      </c>
    </row>
    <row r="597" spans="1:23" x14ac:dyDescent="0.25">
      <c r="A597">
        <v>2023</v>
      </c>
      <c r="B597">
        <v>3</v>
      </c>
      <c r="C597" t="s">
        <v>120</v>
      </c>
      <c r="D597">
        <v>68</v>
      </c>
      <c r="E597" t="s">
        <v>114</v>
      </c>
      <c r="F597">
        <v>68179</v>
      </c>
      <c r="G597" t="s">
        <v>211</v>
      </c>
      <c r="H597" t="str">
        <f>VLOOKUP($G597,Municipios!$F:$G,2,FALSE)</f>
        <v>CHIPATA</v>
      </c>
      <c r="I597" t="s">
        <v>117</v>
      </c>
      <c r="J597" t="s">
        <v>572</v>
      </c>
      <c r="K597">
        <v>68179000</v>
      </c>
      <c r="L597" t="s">
        <v>211</v>
      </c>
      <c r="M597" t="s">
        <v>115</v>
      </c>
      <c r="N597" t="s">
        <v>117</v>
      </c>
      <c r="O597" t="s">
        <v>115</v>
      </c>
      <c r="P597" t="s">
        <v>115</v>
      </c>
      <c r="Q597" t="s">
        <v>115</v>
      </c>
      <c r="R597" t="str">
        <f t="shared" si="54"/>
        <v/>
      </c>
      <c r="S597" t="str">
        <f t="shared" si="55"/>
        <v xml:space="preserve"> 3G</v>
      </c>
      <c r="T597" t="str">
        <f t="shared" si="56"/>
        <v/>
      </c>
      <c r="U597" t="str">
        <f t="shared" si="57"/>
        <v/>
      </c>
      <c r="V597" t="str">
        <f t="shared" si="58"/>
        <v/>
      </c>
      <c r="W597" s="5" t="str">
        <f t="shared" si="59"/>
        <v xml:space="preserve"> 3G</v>
      </c>
    </row>
    <row r="598" spans="1:23" x14ac:dyDescent="0.25">
      <c r="A598">
        <v>2023</v>
      </c>
      <c r="B598">
        <v>3</v>
      </c>
      <c r="C598" t="s">
        <v>120</v>
      </c>
      <c r="D598">
        <v>68</v>
      </c>
      <c r="E598" t="s">
        <v>114</v>
      </c>
      <c r="F598">
        <v>68211</v>
      </c>
      <c r="G598" t="s">
        <v>263</v>
      </c>
      <c r="H598" t="str">
        <f>VLOOKUP($G598,Municipios!$F:$G,2,FALSE)</f>
        <v>CONTRATACION</v>
      </c>
      <c r="I598" t="s">
        <v>117</v>
      </c>
      <c r="J598" t="s">
        <v>572</v>
      </c>
      <c r="K598">
        <v>68211000</v>
      </c>
      <c r="L598" t="s">
        <v>263</v>
      </c>
      <c r="M598" t="s">
        <v>115</v>
      </c>
      <c r="N598" t="s">
        <v>117</v>
      </c>
      <c r="O598" t="s">
        <v>117</v>
      </c>
      <c r="P598" t="s">
        <v>115</v>
      </c>
      <c r="Q598" t="s">
        <v>115</v>
      </c>
      <c r="R598" t="str">
        <f t="shared" si="54"/>
        <v/>
      </c>
      <c r="S598" t="str">
        <f t="shared" si="55"/>
        <v xml:space="preserve"> 3G</v>
      </c>
      <c r="T598" t="str">
        <f t="shared" si="56"/>
        <v xml:space="preserve"> 4G</v>
      </c>
      <c r="U598" t="str">
        <f t="shared" si="57"/>
        <v/>
      </c>
      <c r="V598" t="str">
        <f t="shared" si="58"/>
        <v/>
      </c>
      <c r="W598" s="5" t="str">
        <f t="shared" si="59"/>
        <v xml:space="preserve"> 3G 4G</v>
      </c>
    </row>
    <row r="599" spans="1:23" x14ac:dyDescent="0.25">
      <c r="A599">
        <v>2023</v>
      </c>
      <c r="B599">
        <v>3</v>
      </c>
      <c r="C599" t="s">
        <v>129</v>
      </c>
      <c r="D599">
        <v>68</v>
      </c>
      <c r="E599" t="s">
        <v>114</v>
      </c>
      <c r="F599">
        <v>68533</v>
      </c>
      <c r="G599" t="s">
        <v>170</v>
      </c>
      <c r="H599" t="str">
        <f>VLOOKUP($G599,Municipios!$F:$G,2,FALSE)</f>
        <v>PARAMO</v>
      </c>
      <c r="I599" t="s">
        <v>117</v>
      </c>
      <c r="J599" t="s">
        <v>572</v>
      </c>
      <c r="K599">
        <v>68533000</v>
      </c>
      <c r="L599" t="s">
        <v>170</v>
      </c>
      <c r="M599" t="s">
        <v>115</v>
      </c>
      <c r="N599" t="s">
        <v>115</v>
      </c>
      <c r="O599" t="s">
        <v>117</v>
      </c>
      <c r="P599" t="s">
        <v>115</v>
      </c>
      <c r="Q599" t="s">
        <v>115</v>
      </c>
      <c r="R599" t="str">
        <f t="shared" si="54"/>
        <v/>
      </c>
      <c r="S599" t="str">
        <f t="shared" si="55"/>
        <v/>
      </c>
      <c r="T599" t="str">
        <f t="shared" si="56"/>
        <v xml:space="preserve"> 4G</v>
      </c>
      <c r="U599" t="str">
        <f t="shared" si="57"/>
        <v/>
      </c>
      <c r="V599" t="str">
        <f t="shared" si="58"/>
        <v/>
      </c>
      <c r="W599" s="5" t="str">
        <f t="shared" si="59"/>
        <v xml:space="preserve"> 4G</v>
      </c>
    </row>
    <row r="600" spans="1:23" x14ac:dyDescent="0.25">
      <c r="A600">
        <v>2023</v>
      </c>
      <c r="B600">
        <v>3</v>
      </c>
      <c r="C600" t="s">
        <v>113</v>
      </c>
      <c r="D600">
        <v>68</v>
      </c>
      <c r="E600" t="s">
        <v>114</v>
      </c>
      <c r="F600">
        <v>68575</v>
      </c>
      <c r="G600" t="s">
        <v>92</v>
      </c>
      <c r="H600" t="str">
        <f>VLOOKUP($G600,Municipios!$F:$G,2,FALSE)</f>
        <v>PUERTO WILCHES</v>
      </c>
      <c r="I600" t="s">
        <v>115</v>
      </c>
      <c r="J600" t="s">
        <v>573</v>
      </c>
      <c r="K600">
        <v>68575028</v>
      </c>
      <c r="L600" t="s">
        <v>188</v>
      </c>
      <c r="M600" t="s">
        <v>117</v>
      </c>
      <c r="N600" t="s">
        <v>117</v>
      </c>
      <c r="O600" t="s">
        <v>117</v>
      </c>
      <c r="P600" t="s">
        <v>115</v>
      </c>
      <c r="Q600" t="s">
        <v>115</v>
      </c>
      <c r="R600" t="str">
        <f t="shared" si="54"/>
        <v xml:space="preserve"> 2G</v>
      </c>
      <c r="S600" t="str">
        <f t="shared" si="55"/>
        <v xml:space="preserve"> 3G</v>
      </c>
      <c r="T600" t="str">
        <f t="shared" si="56"/>
        <v xml:space="preserve"> 4G</v>
      </c>
      <c r="U600" t="str">
        <f t="shared" si="57"/>
        <v/>
      </c>
      <c r="V600" t="str">
        <f t="shared" si="58"/>
        <v/>
      </c>
      <c r="W600" s="5" t="str">
        <f t="shared" si="59"/>
        <v xml:space="preserve"> 2G 3G 4G</v>
      </c>
    </row>
    <row r="601" spans="1:23" x14ac:dyDescent="0.25">
      <c r="A601">
        <v>2023</v>
      </c>
      <c r="B601">
        <v>3</v>
      </c>
      <c r="C601" t="s">
        <v>113</v>
      </c>
      <c r="D601">
        <v>68</v>
      </c>
      <c r="E601" t="s">
        <v>114</v>
      </c>
      <c r="F601">
        <v>68533</v>
      </c>
      <c r="G601" t="s">
        <v>170</v>
      </c>
      <c r="H601" t="str">
        <f>VLOOKUP($G601,Municipios!$F:$G,2,FALSE)</f>
        <v>PARAMO</v>
      </c>
      <c r="I601" t="s">
        <v>117</v>
      </c>
      <c r="J601" t="s">
        <v>572</v>
      </c>
      <c r="K601">
        <v>68533000</v>
      </c>
      <c r="L601" t="s">
        <v>170</v>
      </c>
      <c r="M601" t="s">
        <v>117</v>
      </c>
      <c r="N601" t="s">
        <v>117</v>
      </c>
      <c r="O601" t="s">
        <v>117</v>
      </c>
      <c r="P601" t="s">
        <v>115</v>
      </c>
      <c r="Q601" t="s">
        <v>115</v>
      </c>
      <c r="R601" t="str">
        <f t="shared" si="54"/>
        <v xml:space="preserve"> 2G</v>
      </c>
      <c r="S601" t="str">
        <f t="shared" si="55"/>
        <v xml:space="preserve"> 3G</v>
      </c>
      <c r="T601" t="str">
        <f t="shared" si="56"/>
        <v xml:space="preserve"> 4G</v>
      </c>
      <c r="U601" t="str">
        <f t="shared" si="57"/>
        <v/>
      </c>
      <c r="V601" t="str">
        <f t="shared" si="58"/>
        <v/>
      </c>
      <c r="W601" s="5" t="str">
        <f t="shared" si="59"/>
        <v xml:space="preserve"> 2G 3G 4G</v>
      </c>
    </row>
    <row r="602" spans="1:23" x14ac:dyDescent="0.25">
      <c r="A602">
        <v>2023</v>
      </c>
      <c r="B602">
        <v>3</v>
      </c>
      <c r="C602" t="s">
        <v>113</v>
      </c>
      <c r="D602">
        <v>68</v>
      </c>
      <c r="E602" t="s">
        <v>114</v>
      </c>
      <c r="F602">
        <v>68318</v>
      </c>
      <c r="G602" t="s">
        <v>35</v>
      </c>
      <c r="H602" t="str">
        <f>VLOOKUP($G602,Municipios!$F:$G,2,FALSE)</f>
        <v>GUACA</v>
      </c>
      <c r="I602" t="s">
        <v>115</v>
      </c>
      <c r="J602" t="s">
        <v>573</v>
      </c>
      <c r="K602">
        <v>68318001</v>
      </c>
      <c r="L602" t="s">
        <v>148</v>
      </c>
      <c r="M602" t="s">
        <v>115</v>
      </c>
      <c r="N602" t="s">
        <v>117</v>
      </c>
      <c r="O602" t="s">
        <v>115</v>
      </c>
      <c r="P602" t="s">
        <v>115</v>
      </c>
      <c r="Q602" t="s">
        <v>115</v>
      </c>
      <c r="R602" t="str">
        <f t="shared" si="54"/>
        <v/>
      </c>
      <c r="S602" t="str">
        <f t="shared" si="55"/>
        <v xml:space="preserve"> 3G</v>
      </c>
      <c r="T602" t="str">
        <f t="shared" si="56"/>
        <v/>
      </c>
      <c r="U602" t="str">
        <f t="shared" si="57"/>
        <v/>
      </c>
      <c r="V602" t="str">
        <f t="shared" si="58"/>
        <v/>
      </c>
      <c r="W602" s="5" t="str">
        <f t="shared" si="59"/>
        <v xml:space="preserve"> 3G</v>
      </c>
    </row>
    <row r="603" spans="1:23" x14ac:dyDescent="0.25">
      <c r="A603">
        <v>2023</v>
      </c>
      <c r="B603">
        <v>3</v>
      </c>
      <c r="C603" t="s">
        <v>113</v>
      </c>
      <c r="D603">
        <v>68</v>
      </c>
      <c r="E603" t="s">
        <v>114</v>
      </c>
      <c r="F603">
        <v>68498</v>
      </c>
      <c r="G603" t="s">
        <v>54</v>
      </c>
      <c r="H603" t="str">
        <f>VLOOKUP($G603,Municipios!$F:$G,2,FALSE)</f>
        <v>OCAMONTE</v>
      </c>
      <c r="I603" t="s">
        <v>117</v>
      </c>
      <c r="J603" t="s">
        <v>572</v>
      </c>
      <c r="K603">
        <v>68498000</v>
      </c>
      <c r="L603" t="s">
        <v>54</v>
      </c>
      <c r="M603" t="s">
        <v>117</v>
      </c>
      <c r="N603" t="s">
        <v>117</v>
      </c>
      <c r="O603" t="s">
        <v>117</v>
      </c>
      <c r="P603" t="s">
        <v>115</v>
      </c>
      <c r="Q603" t="s">
        <v>115</v>
      </c>
      <c r="R603" t="str">
        <f t="shared" si="54"/>
        <v xml:space="preserve"> 2G</v>
      </c>
      <c r="S603" t="str">
        <f t="shared" si="55"/>
        <v xml:space="preserve"> 3G</v>
      </c>
      <c r="T603" t="str">
        <f t="shared" si="56"/>
        <v xml:space="preserve"> 4G</v>
      </c>
      <c r="U603" t="str">
        <f t="shared" si="57"/>
        <v/>
      </c>
      <c r="V603" t="str">
        <f t="shared" si="58"/>
        <v/>
      </c>
      <c r="W603" s="5" t="str">
        <f t="shared" si="59"/>
        <v xml:space="preserve"> 2G 3G 4G</v>
      </c>
    </row>
    <row r="604" spans="1:23" x14ac:dyDescent="0.25">
      <c r="A604">
        <v>2023</v>
      </c>
      <c r="B604">
        <v>3</v>
      </c>
      <c r="C604" t="s">
        <v>125</v>
      </c>
      <c r="D604">
        <v>68</v>
      </c>
      <c r="E604" t="s">
        <v>114</v>
      </c>
      <c r="F604">
        <v>68296</v>
      </c>
      <c r="G604" t="s">
        <v>152</v>
      </c>
      <c r="H604" t="str">
        <f>VLOOKUP($G604,Municipios!$F:$G,2,FALSE)</f>
        <v>GALAN</v>
      </c>
      <c r="I604" t="s">
        <v>117</v>
      </c>
      <c r="J604" t="s">
        <v>572</v>
      </c>
      <c r="K604">
        <v>68296000</v>
      </c>
      <c r="L604" t="s">
        <v>152</v>
      </c>
      <c r="M604" t="s">
        <v>115</v>
      </c>
      <c r="N604" t="s">
        <v>115</v>
      </c>
      <c r="O604" t="s">
        <v>117</v>
      </c>
      <c r="P604" t="s">
        <v>115</v>
      </c>
      <c r="Q604" t="s">
        <v>115</v>
      </c>
      <c r="R604" t="str">
        <f t="shared" si="54"/>
        <v/>
      </c>
      <c r="S604" t="str">
        <f t="shared" si="55"/>
        <v/>
      </c>
      <c r="T604" t="str">
        <f t="shared" si="56"/>
        <v xml:space="preserve"> 4G</v>
      </c>
      <c r="U604" t="str">
        <f t="shared" si="57"/>
        <v/>
      </c>
      <c r="V604" t="str">
        <f t="shared" si="58"/>
        <v/>
      </c>
      <c r="W604" s="5" t="str">
        <f t="shared" si="59"/>
        <v xml:space="preserve"> 4G</v>
      </c>
    </row>
    <row r="605" spans="1:23" x14ac:dyDescent="0.25">
      <c r="A605">
        <v>2023</v>
      </c>
      <c r="B605">
        <v>3</v>
      </c>
      <c r="C605" t="s">
        <v>113</v>
      </c>
      <c r="D605">
        <v>68</v>
      </c>
      <c r="E605" t="s">
        <v>114</v>
      </c>
      <c r="F605">
        <v>68020</v>
      </c>
      <c r="G605" t="s">
        <v>3</v>
      </c>
      <c r="H605" t="str">
        <f>VLOOKUP($G605,Municipios!$F:$G,2,FALSE)</f>
        <v>ALBANIA</v>
      </c>
      <c r="I605" t="s">
        <v>117</v>
      </c>
      <c r="J605" t="s">
        <v>572</v>
      </c>
      <c r="K605">
        <v>68020000</v>
      </c>
      <c r="L605" t="s">
        <v>3</v>
      </c>
      <c r="M605" t="s">
        <v>117</v>
      </c>
      <c r="N605" t="s">
        <v>117</v>
      </c>
      <c r="O605" t="s">
        <v>117</v>
      </c>
      <c r="P605" t="s">
        <v>115</v>
      </c>
      <c r="Q605" t="s">
        <v>115</v>
      </c>
      <c r="R605" t="str">
        <f t="shared" si="54"/>
        <v xml:space="preserve"> 2G</v>
      </c>
      <c r="S605" t="str">
        <f t="shared" si="55"/>
        <v xml:space="preserve"> 3G</v>
      </c>
      <c r="T605" t="str">
        <f t="shared" si="56"/>
        <v xml:space="preserve"> 4G</v>
      </c>
      <c r="U605" t="str">
        <f t="shared" si="57"/>
        <v/>
      </c>
      <c r="V605" t="str">
        <f t="shared" si="58"/>
        <v/>
      </c>
      <c r="W605" s="5" t="str">
        <f t="shared" si="59"/>
        <v xml:space="preserve"> 2G 3G 4G</v>
      </c>
    </row>
    <row r="606" spans="1:23" x14ac:dyDescent="0.25">
      <c r="A606">
        <v>2023</v>
      </c>
      <c r="B606">
        <v>3</v>
      </c>
      <c r="C606" t="s">
        <v>125</v>
      </c>
      <c r="D606">
        <v>68</v>
      </c>
      <c r="E606" t="s">
        <v>114</v>
      </c>
      <c r="F606">
        <v>68573</v>
      </c>
      <c r="G606" t="s">
        <v>91</v>
      </c>
      <c r="H606" t="str">
        <f>VLOOKUP($G606,Municipios!$F:$G,2,FALSE)</f>
        <v>PUERTO PARRA</v>
      </c>
      <c r="I606" t="s">
        <v>115</v>
      </c>
      <c r="J606" t="s">
        <v>573</v>
      </c>
      <c r="K606">
        <v>68573002</v>
      </c>
      <c r="L606" t="s">
        <v>338</v>
      </c>
      <c r="M606" t="s">
        <v>117</v>
      </c>
      <c r="N606" t="s">
        <v>117</v>
      </c>
      <c r="O606" t="s">
        <v>115</v>
      </c>
      <c r="P606" t="s">
        <v>115</v>
      </c>
      <c r="Q606" t="s">
        <v>115</v>
      </c>
      <c r="R606" t="str">
        <f t="shared" si="54"/>
        <v xml:space="preserve"> 2G</v>
      </c>
      <c r="S606" t="str">
        <f t="shared" si="55"/>
        <v xml:space="preserve"> 3G</v>
      </c>
      <c r="T606" t="str">
        <f t="shared" si="56"/>
        <v/>
      </c>
      <c r="U606" t="str">
        <f t="shared" si="57"/>
        <v/>
      </c>
      <c r="V606" t="str">
        <f t="shared" si="58"/>
        <v/>
      </c>
      <c r="W606" s="5" t="str">
        <f t="shared" si="59"/>
        <v xml:space="preserve"> 2G 3G</v>
      </c>
    </row>
    <row r="607" spans="1:23" x14ac:dyDescent="0.25">
      <c r="A607">
        <v>2023</v>
      </c>
      <c r="B607">
        <v>3</v>
      </c>
      <c r="C607" t="s">
        <v>125</v>
      </c>
      <c r="D607">
        <v>68</v>
      </c>
      <c r="E607" t="s">
        <v>114</v>
      </c>
      <c r="F607">
        <v>68370</v>
      </c>
      <c r="G607" t="s">
        <v>155</v>
      </c>
      <c r="H607" t="str">
        <f>VLOOKUP($G607,Municipios!$F:$G,2,FALSE)</f>
        <v>JORDAN SUBE</v>
      </c>
      <c r="I607" t="s">
        <v>117</v>
      </c>
      <c r="J607" t="s">
        <v>572</v>
      </c>
      <c r="K607">
        <v>68370000</v>
      </c>
      <c r="L607" t="s">
        <v>156</v>
      </c>
      <c r="M607" t="s">
        <v>115</v>
      </c>
      <c r="N607" t="s">
        <v>117</v>
      </c>
      <c r="O607" t="s">
        <v>117</v>
      </c>
      <c r="P607" t="s">
        <v>115</v>
      </c>
      <c r="Q607" t="s">
        <v>115</v>
      </c>
      <c r="R607" t="str">
        <f t="shared" si="54"/>
        <v/>
      </c>
      <c r="S607" t="str">
        <f t="shared" si="55"/>
        <v xml:space="preserve"> 3G</v>
      </c>
      <c r="T607" t="str">
        <f t="shared" si="56"/>
        <v xml:space="preserve"> 4G</v>
      </c>
      <c r="U607" t="str">
        <f t="shared" si="57"/>
        <v/>
      </c>
      <c r="V607" t="str">
        <f t="shared" si="58"/>
        <v/>
      </c>
      <c r="W607" s="5" t="str">
        <f t="shared" si="59"/>
        <v xml:space="preserve"> 3G 4G</v>
      </c>
    </row>
    <row r="608" spans="1:23" x14ac:dyDescent="0.25">
      <c r="A608">
        <v>2023</v>
      </c>
      <c r="B608">
        <v>3</v>
      </c>
      <c r="C608" t="s">
        <v>129</v>
      </c>
      <c r="D608">
        <v>68</v>
      </c>
      <c r="E608" t="s">
        <v>114</v>
      </c>
      <c r="F608">
        <v>68370</v>
      </c>
      <c r="G608" t="s">
        <v>155</v>
      </c>
      <c r="H608" t="str">
        <f>VLOOKUP($G608,Municipios!$F:$G,2,FALSE)</f>
        <v>JORDAN SUBE</v>
      </c>
      <c r="I608" t="s">
        <v>117</v>
      </c>
      <c r="J608" t="s">
        <v>572</v>
      </c>
      <c r="K608">
        <v>68370000</v>
      </c>
      <c r="L608" t="s">
        <v>156</v>
      </c>
      <c r="M608" t="s">
        <v>115</v>
      </c>
      <c r="N608" t="s">
        <v>117</v>
      </c>
      <c r="O608" t="s">
        <v>117</v>
      </c>
      <c r="P608" t="s">
        <v>115</v>
      </c>
      <c r="Q608" t="s">
        <v>115</v>
      </c>
      <c r="R608" t="str">
        <f t="shared" si="54"/>
        <v/>
      </c>
      <c r="S608" t="str">
        <f t="shared" si="55"/>
        <v xml:space="preserve"> 3G</v>
      </c>
      <c r="T608" t="str">
        <f t="shared" si="56"/>
        <v xml:space="preserve"> 4G</v>
      </c>
      <c r="U608" t="str">
        <f t="shared" si="57"/>
        <v/>
      </c>
      <c r="V608" t="str">
        <f t="shared" si="58"/>
        <v/>
      </c>
      <c r="W608" s="5" t="str">
        <f t="shared" si="59"/>
        <v xml:space="preserve"> 3G 4G</v>
      </c>
    </row>
    <row r="609" spans="1:23" x14ac:dyDescent="0.25">
      <c r="A609">
        <v>2023</v>
      </c>
      <c r="B609">
        <v>3</v>
      </c>
      <c r="C609" t="s">
        <v>113</v>
      </c>
      <c r="D609">
        <v>68</v>
      </c>
      <c r="E609" t="s">
        <v>114</v>
      </c>
      <c r="F609">
        <v>68255</v>
      </c>
      <c r="G609" t="s">
        <v>134</v>
      </c>
      <c r="H609" t="str">
        <f>VLOOKUP($G609,Municipios!$F:$G,2,FALSE)</f>
        <v>EL PLAYON</v>
      </c>
      <c r="I609" t="s">
        <v>115</v>
      </c>
      <c r="J609" t="s">
        <v>573</v>
      </c>
      <c r="K609">
        <v>68255001</v>
      </c>
      <c r="L609" t="s">
        <v>323</v>
      </c>
      <c r="M609" t="s">
        <v>117</v>
      </c>
      <c r="N609" t="s">
        <v>117</v>
      </c>
      <c r="O609" t="s">
        <v>117</v>
      </c>
      <c r="P609" t="s">
        <v>115</v>
      </c>
      <c r="Q609" t="s">
        <v>115</v>
      </c>
      <c r="R609" t="str">
        <f t="shared" si="54"/>
        <v xml:space="preserve"> 2G</v>
      </c>
      <c r="S609" t="str">
        <f t="shared" si="55"/>
        <v xml:space="preserve"> 3G</v>
      </c>
      <c r="T609" t="str">
        <f t="shared" si="56"/>
        <v xml:space="preserve"> 4G</v>
      </c>
      <c r="U609" t="str">
        <f t="shared" si="57"/>
        <v/>
      </c>
      <c r="V609" t="str">
        <f t="shared" si="58"/>
        <v/>
      </c>
      <c r="W609" s="5" t="str">
        <f t="shared" si="59"/>
        <v xml:space="preserve"> 2G 3G 4G</v>
      </c>
    </row>
    <row r="610" spans="1:23" x14ac:dyDescent="0.25">
      <c r="A610">
        <v>2023</v>
      </c>
      <c r="B610">
        <v>3</v>
      </c>
      <c r="C610" t="s">
        <v>125</v>
      </c>
      <c r="D610">
        <v>68</v>
      </c>
      <c r="E610" t="s">
        <v>114</v>
      </c>
      <c r="F610">
        <v>68575</v>
      </c>
      <c r="G610" t="s">
        <v>92</v>
      </c>
      <c r="H610" t="str">
        <f>VLOOKUP($G610,Municipios!$F:$G,2,FALSE)</f>
        <v>PUERTO WILCHES</v>
      </c>
      <c r="I610" t="s">
        <v>115</v>
      </c>
      <c r="J610" t="s">
        <v>573</v>
      </c>
      <c r="K610">
        <v>68575007</v>
      </c>
      <c r="L610" t="s">
        <v>372</v>
      </c>
      <c r="M610" t="s">
        <v>117</v>
      </c>
      <c r="N610" t="s">
        <v>115</v>
      </c>
      <c r="O610" t="s">
        <v>115</v>
      </c>
      <c r="P610" t="s">
        <v>115</v>
      </c>
      <c r="Q610" t="s">
        <v>115</v>
      </c>
      <c r="R610" t="str">
        <f t="shared" si="54"/>
        <v xml:space="preserve"> 2G</v>
      </c>
      <c r="S610" t="str">
        <f t="shared" si="55"/>
        <v/>
      </c>
      <c r="T610" t="str">
        <f t="shared" si="56"/>
        <v/>
      </c>
      <c r="U610" t="str">
        <f t="shared" si="57"/>
        <v/>
      </c>
      <c r="V610" t="str">
        <f t="shared" si="58"/>
        <v/>
      </c>
      <c r="W610" s="5" t="str">
        <f t="shared" si="59"/>
        <v xml:space="preserve"> 2G</v>
      </c>
    </row>
    <row r="611" spans="1:23" x14ac:dyDescent="0.25">
      <c r="A611">
        <v>2023</v>
      </c>
      <c r="B611">
        <v>3</v>
      </c>
      <c r="C611" t="s">
        <v>113</v>
      </c>
      <c r="D611">
        <v>68</v>
      </c>
      <c r="E611" t="s">
        <v>114</v>
      </c>
      <c r="F611">
        <v>68861</v>
      </c>
      <c r="G611" t="s">
        <v>132</v>
      </c>
      <c r="H611" t="str">
        <f>VLOOKUP($G611,Municipios!$F:$G,2,FALSE)</f>
        <v>VELEZ</v>
      </c>
      <c r="I611" t="s">
        <v>115</v>
      </c>
      <c r="J611" t="s">
        <v>573</v>
      </c>
      <c r="K611">
        <v>68861024</v>
      </c>
      <c r="L611" t="s">
        <v>153</v>
      </c>
      <c r="M611" t="s">
        <v>117</v>
      </c>
      <c r="N611" t="s">
        <v>117</v>
      </c>
      <c r="O611" t="s">
        <v>117</v>
      </c>
      <c r="P611" t="s">
        <v>115</v>
      </c>
      <c r="Q611" t="s">
        <v>115</v>
      </c>
      <c r="R611" t="str">
        <f t="shared" si="54"/>
        <v xml:space="preserve"> 2G</v>
      </c>
      <c r="S611" t="str">
        <f t="shared" si="55"/>
        <v xml:space="preserve"> 3G</v>
      </c>
      <c r="T611" t="str">
        <f t="shared" si="56"/>
        <v xml:space="preserve"> 4G</v>
      </c>
      <c r="U611" t="str">
        <f t="shared" si="57"/>
        <v/>
      </c>
      <c r="V611" t="str">
        <f t="shared" si="58"/>
        <v/>
      </c>
      <c r="W611" s="5" t="str">
        <f t="shared" si="59"/>
        <v xml:space="preserve"> 2G 3G 4G</v>
      </c>
    </row>
    <row r="612" spans="1:23" x14ac:dyDescent="0.25">
      <c r="A612">
        <v>2023</v>
      </c>
      <c r="B612">
        <v>3</v>
      </c>
      <c r="C612" t="s">
        <v>129</v>
      </c>
      <c r="D612">
        <v>68</v>
      </c>
      <c r="E612" t="s">
        <v>114</v>
      </c>
      <c r="F612">
        <v>68377</v>
      </c>
      <c r="G612" t="s">
        <v>43</v>
      </c>
      <c r="H612" t="str">
        <f>VLOOKUP($G612,Municipios!$F:$G,2,FALSE)</f>
        <v>LA BELLEZA</v>
      </c>
      <c r="I612" t="s">
        <v>117</v>
      </c>
      <c r="J612" t="s">
        <v>572</v>
      </c>
      <c r="K612">
        <v>68377000</v>
      </c>
      <c r="L612" t="s">
        <v>43</v>
      </c>
      <c r="M612" t="s">
        <v>117</v>
      </c>
      <c r="N612" t="s">
        <v>117</v>
      </c>
      <c r="O612" t="s">
        <v>117</v>
      </c>
      <c r="P612" t="s">
        <v>115</v>
      </c>
      <c r="Q612" t="s">
        <v>115</v>
      </c>
      <c r="R612" t="str">
        <f t="shared" si="54"/>
        <v xml:space="preserve"> 2G</v>
      </c>
      <c r="S612" t="str">
        <f t="shared" si="55"/>
        <v xml:space="preserve"> 3G</v>
      </c>
      <c r="T612" t="str">
        <f t="shared" si="56"/>
        <v xml:space="preserve"> 4G</v>
      </c>
      <c r="U612" t="str">
        <f t="shared" si="57"/>
        <v/>
      </c>
      <c r="V612" t="str">
        <f t="shared" si="58"/>
        <v/>
      </c>
      <c r="W612" s="5" t="str">
        <f t="shared" si="59"/>
        <v xml:space="preserve"> 2G 3G 4G</v>
      </c>
    </row>
    <row r="613" spans="1:23" x14ac:dyDescent="0.25">
      <c r="A613">
        <v>2023</v>
      </c>
      <c r="B613">
        <v>3</v>
      </c>
      <c r="C613" t="s">
        <v>129</v>
      </c>
      <c r="D613">
        <v>68</v>
      </c>
      <c r="E613" t="s">
        <v>114</v>
      </c>
      <c r="F613">
        <v>68572</v>
      </c>
      <c r="G613" t="s">
        <v>62</v>
      </c>
      <c r="H613" t="str">
        <f>VLOOKUP($G613,Municipios!$F:$G,2,FALSE)</f>
        <v>PUENTE NACIONAL</v>
      </c>
      <c r="I613" t="s">
        <v>115</v>
      </c>
      <c r="J613" t="s">
        <v>573</v>
      </c>
      <c r="K613">
        <v>68572004</v>
      </c>
      <c r="L613" t="s">
        <v>302</v>
      </c>
      <c r="M613" t="s">
        <v>115</v>
      </c>
      <c r="N613" t="s">
        <v>115</v>
      </c>
      <c r="O613" t="s">
        <v>117</v>
      </c>
      <c r="P613" t="s">
        <v>115</v>
      </c>
      <c r="Q613" t="s">
        <v>115</v>
      </c>
      <c r="R613" t="str">
        <f t="shared" si="54"/>
        <v/>
      </c>
      <c r="S613" t="str">
        <f t="shared" si="55"/>
        <v/>
      </c>
      <c r="T613" t="str">
        <f t="shared" si="56"/>
        <v xml:space="preserve"> 4G</v>
      </c>
      <c r="U613" t="str">
        <f t="shared" si="57"/>
        <v/>
      </c>
      <c r="V613" t="str">
        <f t="shared" si="58"/>
        <v/>
      </c>
      <c r="W613" s="5" t="str">
        <f t="shared" si="59"/>
        <v xml:space="preserve"> 4G</v>
      </c>
    </row>
    <row r="614" spans="1:23" x14ac:dyDescent="0.25">
      <c r="A614">
        <v>2023</v>
      </c>
      <c r="B614">
        <v>3</v>
      </c>
      <c r="C614" t="s">
        <v>125</v>
      </c>
      <c r="D614">
        <v>68</v>
      </c>
      <c r="E614" t="s">
        <v>114</v>
      </c>
      <c r="F614">
        <v>68147</v>
      </c>
      <c r="G614" t="s">
        <v>13</v>
      </c>
      <c r="H614" t="str">
        <f>VLOOKUP($G614,Municipios!$F:$G,2,FALSE)</f>
        <v>CAPITANEJO</v>
      </c>
      <c r="I614" t="s">
        <v>117</v>
      </c>
      <c r="J614" t="s">
        <v>572</v>
      </c>
      <c r="K614">
        <v>68147000</v>
      </c>
      <c r="L614" t="s">
        <v>13</v>
      </c>
      <c r="M614" t="s">
        <v>115</v>
      </c>
      <c r="N614" t="s">
        <v>117</v>
      </c>
      <c r="O614" t="s">
        <v>117</v>
      </c>
      <c r="P614" t="s">
        <v>115</v>
      </c>
      <c r="Q614" t="s">
        <v>115</v>
      </c>
      <c r="R614" t="str">
        <f t="shared" si="54"/>
        <v/>
      </c>
      <c r="S614" t="str">
        <f t="shared" si="55"/>
        <v xml:space="preserve"> 3G</v>
      </c>
      <c r="T614" t="str">
        <f t="shared" si="56"/>
        <v xml:space="preserve"> 4G</v>
      </c>
      <c r="U614" t="str">
        <f t="shared" si="57"/>
        <v/>
      </c>
      <c r="V614" t="str">
        <f t="shared" si="58"/>
        <v/>
      </c>
      <c r="W614" s="5" t="str">
        <f t="shared" si="59"/>
        <v xml:space="preserve"> 3G 4G</v>
      </c>
    </row>
    <row r="615" spans="1:23" x14ac:dyDescent="0.25">
      <c r="A615">
        <v>2023</v>
      </c>
      <c r="B615">
        <v>3</v>
      </c>
      <c r="C615" t="s">
        <v>113</v>
      </c>
      <c r="D615">
        <v>68</v>
      </c>
      <c r="E615" t="s">
        <v>114</v>
      </c>
      <c r="F615">
        <v>68190</v>
      </c>
      <c r="G615" t="s">
        <v>88</v>
      </c>
      <c r="H615" t="str">
        <f>VLOOKUP($G615,Municipios!$F:$G,2,FALSE)</f>
        <v>CIMITARRA</v>
      </c>
      <c r="I615" t="s">
        <v>115</v>
      </c>
      <c r="J615" t="s">
        <v>573</v>
      </c>
      <c r="K615">
        <v>68190002</v>
      </c>
      <c r="L615" t="s">
        <v>275</v>
      </c>
      <c r="M615" t="s">
        <v>117</v>
      </c>
      <c r="N615" t="s">
        <v>117</v>
      </c>
      <c r="O615" t="s">
        <v>117</v>
      </c>
      <c r="P615" t="s">
        <v>115</v>
      </c>
      <c r="Q615" t="s">
        <v>115</v>
      </c>
      <c r="R615" t="str">
        <f t="shared" si="54"/>
        <v xml:space="preserve"> 2G</v>
      </c>
      <c r="S615" t="str">
        <f t="shared" si="55"/>
        <v xml:space="preserve"> 3G</v>
      </c>
      <c r="T615" t="str">
        <f t="shared" si="56"/>
        <v xml:space="preserve"> 4G</v>
      </c>
      <c r="U615" t="str">
        <f t="shared" si="57"/>
        <v/>
      </c>
      <c r="V615" t="str">
        <f t="shared" si="58"/>
        <v/>
      </c>
      <c r="W615" s="5" t="str">
        <f t="shared" si="59"/>
        <v xml:space="preserve"> 2G 3G 4G</v>
      </c>
    </row>
    <row r="616" spans="1:23" x14ac:dyDescent="0.25">
      <c r="A616">
        <v>2023</v>
      </c>
      <c r="B616">
        <v>3</v>
      </c>
      <c r="C616" t="s">
        <v>113</v>
      </c>
      <c r="D616">
        <v>68</v>
      </c>
      <c r="E616" t="s">
        <v>114</v>
      </c>
      <c r="F616">
        <v>68780</v>
      </c>
      <c r="G616" t="s">
        <v>236</v>
      </c>
      <c r="H616" t="str">
        <f>VLOOKUP($G616,Municipios!$F:$G,2,FALSE)</f>
        <v>SURATA</v>
      </c>
      <c r="I616" t="s">
        <v>117</v>
      </c>
      <c r="J616" t="s">
        <v>572</v>
      </c>
      <c r="K616">
        <v>68780000</v>
      </c>
      <c r="L616" t="s">
        <v>236</v>
      </c>
      <c r="M616" t="s">
        <v>117</v>
      </c>
      <c r="N616" t="s">
        <v>117</v>
      </c>
      <c r="O616" t="s">
        <v>117</v>
      </c>
      <c r="P616" t="s">
        <v>115</v>
      </c>
      <c r="Q616" t="s">
        <v>115</v>
      </c>
      <c r="R616" t="str">
        <f t="shared" si="54"/>
        <v xml:space="preserve"> 2G</v>
      </c>
      <c r="S616" t="str">
        <f t="shared" si="55"/>
        <v xml:space="preserve"> 3G</v>
      </c>
      <c r="T616" t="str">
        <f t="shared" si="56"/>
        <v xml:space="preserve"> 4G</v>
      </c>
      <c r="U616" t="str">
        <f t="shared" si="57"/>
        <v/>
      </c>
      <c r="V616" t="str">
        <f t="shared" si="58"/>
        <v/>
      </c>
      <c r="W616" s="5" t="str">
        <f t="shared" si="59"/>
        <v xml:space="preserve"> 2G 3G 4G</v>
      </c>
    </row>
    <row r="617" spans="1:23" x14ac:dyDescent="0.25">
      <c r="A617">
        <v>2023</v>
      </c>
      <c r="B617">
        <v>3</v>
      </c>
      <c r="C617" t="s">
        <v>113</v>
      </c>
      <c r="D617">
        <v>68</v>
      </c>
      <c r="E617" t="s">
        <v>114</v>
      </c>
      <c r="F617">
        <v>68673</v>
      </c>
      <c r="G617" t="s">
        <v>68</v>
      </c>
      <c r="H617" t="str">
        <f>VLOOKUP($G617,Municipios!$F:$G,2,FALSE)</f>
        <v>SAN BENITO</v>
      </c>
      <c r="I617" t="s">
        <v>115</v>
      </c>
      <c r="J617" t="s">
        <v>573</v>
      </c>
      <c r="K617">
        <v>68673003</v>
      </c>
      <c r="L617" t="s">
        <v>233</v>
      </c>
      <c r="M617" t="s">
        <v>117</v>
      </c>
      <c r="N617" t="s">
        <v>117</v>
      </c>
      <c r="O617" t="s">
        <v>117</v>
      </c>
      <c r="P617" t="s">
        <v>115</v>
      </c>
      <c r="Q617" t="s">
        <v>115</v>
      </c>
      <c r="R617" t="str">
        <f t="shared" si="54"/>
        <v xml:space="preserve"> 2G</v>
      </c>
      <c r="S617" t="str">
        <f t="shared" si="55"/>
        <v xml:space="preserve"> 3G</v>
      </c>
      <c r="T617" t="str">
        <f t="shared" si="56"/>
        <v xml:space="preserve"> 4G</v>
      </c>
      <c r="U617" t="str">
        <f t="shared" si="57"/>
        <v/>
      </c>
      <c r="V617" t="str">
        <f t="shared" si="58"/>
        <v/>
      </c>
      <c r="W617" s="5" t="str">
        <f t="shared" si="59"/>
        <v xml:space="preserve"> 2G 3G 4G</v>
      </c>
    </row>
    <row r="618" spans="1:23" x14ac:dyDescent="0.25">
      <c r="A618">
        <v>2023</v>
      </c>
      <c r="B618">
        <v>3</v>
      </c>
      <c r="C618" t="s">
        <v>129</v>
      </c>
      <c r="D618">
        <v>68</v>
      </c>
      <c r="E618" t="s">
        <v>114</v>
      </c>
      <c r="F618">
        <v>68051</v>
      </c>
      <c r="G618" t="s">
        <v>4</v>
      </c>
      <c r="H618" t="str">
        <f>VLOOKUP($G618,Municipios!$F:$G,2,FALSE)</f>
        <v>ARATOCA</v>
      </c>
      <c r="I618" t="s">
        <v>115</v>
      </c>
      <c r="J618" t="s">
        <v>573</v>
      </c>
      <c r="K618">
        <v>68051001</v>
      </c>
      <c r="L618" t="s">
        <v>255</v>
      </c>
      <c r="M618" t="s">
        <v>115</v>
      </c>
      <c r="N618" t="s">
        <v>115</v>
      </c>
      <c r="O618" t="s">
        <v>117</v>
      </c>
      <c r="P618" t="s">
        <v>115</v>
      </c>
      <c r="Q618" t="s">
        <v>115</v>
      </c>
      <c r="R618" t="str">
        <f t="shared" si="54"/>
        <v/>
      </c>
      <c r="S618" t="str">
        <f t="shared" si="55"/>
        <v/>
      </c>
      <c r="T618" t="str">
        <f t="shared" si="56"/>
        <v xml:space="preserve"> 4G</v>
      </c>
      <c r="U618" t="str">
        <f t="shared" si="57"/>
        <v/>
      </c>
      <c r="V618" t="str">
        <f t="shared" si="58"/>
        <v/>
      </c>
      <c r="W618" s="5" t="str">
        <f t="shared" si="59"/>
        <v xml:space="preserve"> 4G</v>
      </c>
    </row>
    <row r="619" spans="1:23" x14ac:dyDescent="0.25">
      <c r="A619">
        <v>2023</v>
      </c>
      <c r="B619">
        <v>3</v>
      </c>
      <c r="C619" t="s">
        <v>125</v>
      </c>
      <c r="D619">
        <v>68</v>
      </c>
      <c r="E619" t="s">
        <v>114</v>
      </c>
      <c r="F619">
        <v>68092</v>
      </c>
      <c r="G619" t="s">
        <v>7</v>
      </c>
      <c r="H619" t="str">
        <f>VLOOKUP($G619,Municipios!$F:$G,2,FALSE)</f>
        <v>BETULIA</v>
      </c>
      <c r="I619" t="s">
        <v>115</v>
      </c>
      <c r="J619" t="s">
        <v>573</v>
      </c>
      <c r="K619">
        <v>68092008</v>
      </c>
      <c r="L619" t="s">
        <v>208</v>
      </c>
      <c r="M619" t="s">
        <v>115</v>
      </c>
      <c r="N619" t="s">
        <v>117</v>
      </c>
      <c r="O619" t="s">
        <v>117</v>
      </c>
      <c r="P619" t="s">
        <v>115</v>
      </c>
      <c r="Q619" t="s">
        <v>115</v>
      </c>
      <c r="R619" t="str">
        <f t="shared" si="54"/>
        <v/>
      </c>
      <c r="S619" t="str">
        <f t="shared" si="55"/>
        <v xml:space="preserve"> 3G</v>
      </c>
      <c r="T619" t="str">
        <f t="shared" si="56"/>
        <v xml:space="preserve"> 4G</v>
      </c>
      <c r="U619" t="str">
        <f t="shared" si="57"/>
        <v/>
      </c>
      <c r="V619" t="str">
        <f t="shared" si="58"/>
        <v/>
      </c>
      <c r="W619" s="5" t="str">
        <f t="shared" si="59"/>
        <v xml:space="preserve"> 3G 4G</v>
      </c>
    </row>
    <row r="620" spans="1:23" x14ac:dyDescent="0.25">
      <c r="A620">
        <v>2023</v>
      </c>
      <c r="B620">
        <v>3</v>
      </c>
      <c r="C620" t="s">
        <v>120</v>
      </c>
      <c r="D620">
        <v>68</v>
      </c>
      <c r="E620" t="s">
        <v>114</v>
      </c>
      <c r="F620">
        <v>68320</v>
      </c>
      <c r="G620" t="s">
        <v>36</v>
      </c>
      <c r="H620" t="str">
        <f>VLOOKUP($G620,Municipios!$F:$G,2,FALSE)</f>
        <v>GUADALUPE</v>
      </c>
      <c r="I620" t="s">
        <v>117</v>
      </c>
      <c r="J620" t="s">
        <v>572</v>
      </c>
      <c r="K620">
        <v>68320000</v>
      </c>
      <c r="L620" t="s">
        <v>36</v>
      </c>
      <c r="M620" t="s">
        <v>115</v>
      </c>
      <c r="N620" t="s">
        <v>117</v>
      </c>
      <c r="O620" t="s">
        <v>115</v>
      </c>
      <c r="P620" t="s">
        <v>115</v>
      </c>
      <c r="Q620" t="s">
        <v>115</v>
      </c>
      <c r="R620" t="str">
        <f t="shared" si="54"/>
        <v/>
      </c>
      <c r="S620" t="str">
        <f t="shared" si="55"/>
        <v xml:space="preserve"> 3G</v>
      </c>
      <c r="T620" t="str">
        <f t="shared" si="56"/>
        <v/>
      </c>
      <c r="U620" t="str">
        <f t="shared" si="57"/>
        <v/>
      </c>
      <c r="V620" t="str">
        <f t="shared" si="58"/>
        <v/>
      </c>
      <c r="W620" s="5" t="str">
        <f t="shared" si="59"/>
        <v xml:space="preserve"> 3G</v>
      </c>
    </row>
    <row r="621" spans="1:23" x14ac:dyDescent="0.25">
      <c r="A621">
        <v>2023</v>
      </c>
      <c r="B621">
        <v>3</v>
      </c>
      <c r="C621" t="s">
        <v>113</v>
      </c>
      <c r="D621">
        <v>68</v>
      </c>
      <c r="E621" t="s">
        <v>114</v>
      </c>
      <c r="F621">
        <v>68575</v>
      </c>
      <c r="G621" t="s">
        <v>92</v>
      </c>
      <c r="H621" t="str">
        <f>VLOOKUP($G621,Municipios!$F:$G,2,FALSE)</f>
        <v>PUERTO WILCHES</v>
      </c>
      <c r="I621" t="s">
        <v>115</v>
      </c>
      <c r="J621" t="s">
        <v>573</v>
      </c>
      <c r="K621">
        <v>68575007</v>
      </c>
      <c r="L621" t="s">
        <v>372</v>
      </c>
      <c r="M621" t="s">
        <v>117</v>
      </c>
      <c r="N621" t="s">
        <v>117</v>
      </c>
      <c r="O621" t="s">
        <v>115</v>
      </c>
      <c r="P621" t="s">
        <v>115</v>
      </c>
      <c r="Q621" t="s">
        <v>115</v>
      </c>
      <c r="R621" t="str">
        <f t="shared" si="54"/>
        <v xml:space="preserve"> 2G</v>
      </c>
      <c r="S621" t="str">
        <f t="shared" si="55"/>
        <v xml:space="preserve"> 3G</v>
      </c>
      <c r="T621" t="str">
        <f t="shared" si="56"/>
        <v/>
      </c>
      <c r="U621" t="str">
        <f t="shared" si="57"/>
        <v/>
      </c>
      <c r="V621" t="str">
        <f t="shared" si="58"/>
        <v/>
      </c>
      <c r="W621" s="5" t="str">
        <f t="shared" si="59"/>
        <v xml:space="preserve"> 2G 3G</v>
      </c>
    </row>
    <row r="622" spans="1:23" x14ac:dyDescent="0.25">
      <c r="A622">
        <v>2023</v>
      </c>
      <c r="B622">
        <v>3</v>
      </c>
      <c r="C622" t="s">
        <v>113</v>
      </c>
      <c r="D622">
        <v>68</v>
      </c>
      <c r="E622" t="s">
        <v>114</v>
      </c>
      <c r="F622">
        <v>68547</v>
      </c>
      <c r="G622" t="s">
        <v>60</v>
      </c>
      <c r="H622" t="str">
        <f>VLOOKUP($G622,Municipios!$F:$G,2,FALSE)</f>
        <v>PIEDECUESTA</v>
      </c>
      <c r="I622" t="s">
        <v>115</v>
      </c>
      <c r="J622" t="s">
        <v>573</v>
      </c>
      <c r="K622">
        <v>68547008</v>
      </c>
      <c r="L622" t="s">
        <v>326</v>
      </c>
      <c r="M622" t="s">
        <v>117</v>
      </c>
      <c r="N622" t="s">
        <v>117</v>
      </c>
      <c r="O622" t="s">
        <v>117</v>
      </c>
      <c r="P622" t="s">
        <v>115</v>
      </c>
      <c r="Q622" t="s">
        <v>115</v>
      </c>
      <c r="R622" t="str">
        <f t="shared" si="54"/>
        <v xml:space="preserve"> 2G</v>
      </c>
      <c r="S622" t="str">
        <f t="shared" si="55"/>
        <v xml:space="preserve"> 3G</v>
      </c>
      <c r="T622" t="str">
        <f t="shared" si="56"/>
        <v xml:space="preserve"> 4G</v>
      </c>
      <c r="U622" t="str">
        <f t="shared" si="57"/>
        <v/>
      </c>
      <c r="V622" t="str">
        <f t="shared" si="58"/>
        <v/>
      </c>
      <c r="W622" s="5" t="str">
        <f t="shared" si="59"/>
        <v xml:space="preserve"> 2G 3G 4G</v>
      </c>
    </row>
    <row r="623" spans="1:23" x14ac:dyDescent="0.25">
      <c r="A623">
        <v>2023</v>
      </c>
      <c r="B623">
        <v>3</v>
      </c>
      <c r="C623" t="s">
        <v>120</v>
      </c>
      <c r="D623">
        <v>68</v>
      </c>
      <c r="E623" t="s">
        <v>114</v>
      </c>
      <c r="F623">
        <v>68572</v>
      </c>
      <c r="G623" t="s">
        <v>62</v>
      </c>
      <c r="H623" t="str">
        <f>VLOOKUP($G623,Municipios!$F:$G,2,FALSE)</f>
        <v>PUENTE NACIONAL</v>
      </c>
      <c r="I623" t="s">
        <v>117</v>
      </c>
      <c r="J623" t="s">
        <v>572</v>
      </c>
      <c r="K623">
        <v>68572000</v>
      </c>
      <c r="L623" t="s">
        <v>62</v>
      </c>
      <c r="M623" t="s">
        <v>115</v>
      </c>
      <c r="N623" t="s">
        <v>117</v>
      </c>
      <c r="O623" t="s">
        <v>117</v>
      </c>
      <c r="P623" t="s">
        <v>115</v>
      </c>
      <c r="Q623" t="s">
        <v>115</v>
      </c>
      <c r="R623" t="str">
        <f t="shared" si="54"/>
        <v/>
      </c>
      <c r="S623" t="str">
        <f t="shared" si="55"/>
        <v xml:space="preserve"> 3G</v>
      </c>
      <c r="T623" t="str">
        <f t="shared" si="56"/>
        <v xml:space="preserve"> 4G</v>
      </c>
      <c r="U623" t="str">
        <f t="shared" si="57"/>
        <v/>
      </c>
      <c r="V623" t="str">
        <f t="shared" si="58"/>
        <v/>
      </c>
      <c r="W623" s="5" t="str">
        <f t="shared" si="59"/>
        <v xml:space="preserve"> 3G 4G</v>
      </c>
    </row>
    <row r="624" spans="1:23" x14ac:dyDescent="0.25">
      <c r="A624">
        <v>2023</v>
      </c>
      <c r="B624">
        <v>3</v>
      </c>
      <c r="C624" t="s">
        <v>120</v>
      </c>
      <c r="D624">
        <v>68</v>
      </c>
      <c r="E624" t="s">
        <v>114</v>
      </c>
      <c r="F624">
        <v>68547</v>
      </c>
      <c r="G624" t="s">
        <v>60</v>
      </c>
      <c r="H624" t="str">
        <f>VLOOKUP($G624,Municipios!$F:$G,2,FALSE)</f>
        <v>PIEDECUESTA</v>
      </c>
      <c r="I624" t="s">
        <v>117</v>
      </c>
      <c r="J624" t="s">
        <v>572</v>
      </c>
      <c r="K624">
        <v>68547000</v>
      </c>
      <c r="L624" t="s">
        <v>60</v>
      </c>
      <c r="M624" t="s">
        <v>115</v>
      </c>
      <c r="N624" t="s">
        <v>117</v>
      </c>
      <c r="O624" t="s">
        <v>117</v>
      </c>
      <c r="P624" t="s">
        <v>115</v>
      </c>
      <c r="Q624" t="s">
        <v>115</v>
      </c>
      <c r="R624" t="str">
        <f t="shared" si="54"/>
        <v/>
      </c>
      <c r="S624" t="str">
        <f t="shared" si="55"/>
        <v xml:space="preserve"> 3G</v>
      </c>
      <c r="T624" t="str">
        <f t="shared" si="56"/>
        <v xml:space="preserve"> 4G</v>
      </c>
      <c r="U624" t="str">
        <f t="shared" si="57"/>
        <v/>
      </c>
      <c r="V624" t="str">
        <f t="shared" si="58"/>
        <v/>
      </c>
      <c r="W624" s="5" t="str">
        <f t="shared" si="59"/>
        <v xml:space="preserve"> 3G 4G</v>
      </c>
    </row>
    <row r="625" spans="1:23" x14ac:dyDescent="0.25">
      <c r="A625">
        <v>2023</v>
      </c>
      <c r="B625">
        <v>3</v>
      </c>
      <c r="C625" t="s">
        <v>113</v>
      </c>
      <c r="D625">
        <v>68</v>
      </c>
      <c r="E625" t="s">
        <v>114</v>
      </c>
      <c r="F625">
        <v>68077</v>
      </c>
      <c r="G625" t="s">
        <v>5</v>
      </c>
      <c r="H625" t="str">
        <f>VLOOKUP($G625,Municipios!$F:$G,2,FALSE)</f>
        <v>BARBOSA</v>
      </c>
      <c r="I625" t="s">
        <v>117</v>
      </c>
      <c r="J625" t="s">
        <v>572</v>
      </c>
      <c r="K625">
        <v>68077000</v>
      </c>
      <c r="L625" t="s">
        <v>5</v>
      </c>
      <c r="M625" t="s">
        <v>117</v>
      </c>
      <c r="N625" t="s">
        <v>117</v>
      </c>
      <c r="O625" t="s">
        <v>117</v>
      </c>
      <c r="P625" t="s">
        <v>115</v>
      </c>
      <c r="Q625" t="s">
        <v>115</v>
      </c>
      <c r="R625" t="str">
        <f t="shared" si="54"/>
        <v xml:space="preserve"> 2G</v>
      </c>
      <c r="S625" t="str">
        <f t="shared" si="55"/>
        <v xml:space="preserve"> 3G</v>
      </c>
      <c r="T625" t="str">
        <f t="shared" si="56"/>
        <v xml:space="preserve"> 4G</v>
      </c>
      <c r="U625" t="str">
        <f t="shared" si="57"/>
        <v/>
      </c>
      <c r="V625" t="str">
        <f t="shared" si="58"/>
        <v/>
      </c>
      <c r="W625" s="5" t="str">
        <f t="shared" si="59"/>
        <v xml:space="preserve"> 2G 3G 4G</v>
      </c>
    </row>
    <row r="626" spans="1:23" x14ac:dyDescent="0.25">
      <c r="A626">
        <v>2023</v>
      </c>
      <c r="B626">
        <v>3</v>
      </c>
      <c r="C626" t="s">
        <v>113</v>
      </c>
      <c r="D626">
        <v>68</v>
      </c>
      <c r="E626" t="s">
        <v>114</v>
      </c>
      <c r="F626">
        <v>68190</v>
      </c>
      <c r="G626" t="s">
        <v>88</v>
      </c>
      <c r="H626" t="str">
        <f>VLOOKUP($G626,Municipios!$F:$G,2,FALSE)</f>
        <v>CIMITARRA</v>
      </c>
      <c r="I626" t="s">
        <v>115</v>
      </c>
      <c r="J626" t="s">
        <v>573</v>
      </c>
      <c r="K626">
        <v>68190010</v>
      </c>
      <c r="L626" t="s">
        <v>343</v>
      </c>
      <c r="M626" t="s">
        <v>117</v>
      </c>
      <c r="N626" t="s">
        <v>117</v>
      </c>
      <c r="O626" t="s">
        <v>115</v>
      </c>
      <c r="P626" t="s">
        <v>115</v>
      </c>
      <c r="Q626" t="s">
        <v>115</v>
      </c>
      <c r="R626" t="str">
        <f t="shared" si="54"/>
        <v xml:space="preserve"> 2G</v>
      </c>
      <c r="S626" t="str">
        <f t="shared" si="55"/>
        <v xml:space="preserve"> 3G</v>
      </c>
      <c r="T626" t="str">
        <f t="shared" si="56"/>
        <v/>
      </c>
      <c r="U626" t="str">
        <f t="shared" si="57"/>
        <v/>
      </c>
      <c r="V626" t="str">
        <f t="shared" si="58"/>
        <v/>
      </c>
      <c r="W626" s="5" t="str">
        <f t="shared" si="59"/>
        <v xml:space="preserve"> 2G 3G</v>
      </c>
    </row>
    <row r="627" spans="1:23" x14ac:dyDescent="0.25">
      <c r="A627">
        <v>2023</v>
      </c>
      <c r="B627">
        <v>3</v>
      </c>
      <c r="C627" t="s">
        <v>113</v>
      </c>
      <c r="D627">
        <v>68</v>
      </c>
      <c r="E627" t="s">
        <v>114</v>
      </c>
      <c r="F627">
        <v>68081</v>
      </c>
      <c r="G627" t="s">
        <v>86</v>
      </c>
      <c r="H627" t="str">
        <f>VLOOKUP($G627,Municipios!$F:$G,2,FALSE)</f>
        <v>BARRANCABERMEJA</v>
      </c>
      <c r="I627" t="s">
        <v>115</v>
      </c>
      <c r="J627" t="s">
        <v>573</v>
      </c>
      <c r="K627">
        <v>68081013</v>
      </c>
      <c r="L627" t="s">
        <v>279</v>
      </c>
      <c r="M627" t="s">
        <v>117</v>
      </c>
      <c r="N627" t="s">
        <v>117</v>
      </c>
      <c r="O627" t="s">
        <v>117</v>
      </c>
      <c r="P627" t="s">
        <v>115</v>
      </c>
      <c r="Q627" t="s">
        <v>115</v>
      </c>
      <c r="R627" t="str">
        <f t="shared" si="54"/>
        <v xml:space="preserve"> 2G</v>
      </c>
      <c r="S627" t="str">
        <f t="shared" si="55"/>
        <v xml:space="preserve"> 3G</v>
      </c>
      <c r="T627" t="str">
        <f t="shared" si="56"/>
        <v xml:space="preserve"> 4G</v>
      </c>
      <c r="U627" t="str">
        <f t="shared" si="57"/>
        <v/>
      </c>
      <c r="V627" t="str">
        <f t="shared" si="58"/>
        <v/>
      </c>
      <c r="W627" s="5" t="str">
        <f t="shared" si="59"/>
        <v xml:space="preserve"> 2G 3G 4G</v>
      </c>
    </row>
    <row r="628" spans="1:23" x14ac:dyDescent="0.25">
      <c r="A628">
        <v>2023</v>
      </c>
      <c r="B628">
        <v>3</v>
      </c>
      <c r="C628" t="s">
        <v>125</v>
      </c>
      <c r="D628">
        <v>68</v>
      </c>
      <c r="E628" t="s">
        <v>114</v>
      </c>
      <c r="F628">
        <v>68498</v>
      </c>
      <c r="G628" t="s">
        <v>54</v>
      </c>
      <c r="H628" t="str">
        <f>VLOOKUP($G628,Municipios!$F:$G,2,FALSE)</f>
        <v>OCAMONTE</v>
      </c>
      <c r="I628" t="s">
        <v>117</v>
      </c>
      <c r="J628" t="s">
        <v>572</v>
      </c>
      <c r="K628">
        <v>68498000</v>
      </c>
      <c r="L628" t="s">
        <v>54</v>
      </c>
      <c r="M628" t="s">
        <v>117</v>
      </c>
      <c r="N628" t="s">
        <v>117</v>
      </c>
      <c r="O628" t="s">
        <v>117</v>
      </c>
      <c r="P628" t="s">
        <v>115</v>
      </c>
      <c r="Q628" t="s">
        <v>115</v>
      </c>
      <c r="R628" t="str">
        <f t="shared" si="54"/>
        <v xml:space="preserve"> 2G</v>
      </c>
      <c r="S628" t="str">
        <f t="shared" si="55"/>
        <v xml:space="preserve"> 3G</v>
      </c>
      <c r="T628" t="str">
        <f t="shared" si="56"/>
        <v xml:space="preserve"> 4G</v>
      </c>
      <c r="U628" t="str">
        <f t="shared" si="57"/>
        <v/>
      </c>
      <c r="V628" t="str">
        <f t="shared" si="58"/>
        <v/>
      </c>
      <c r="W628" s="5" t="str">
        <f t="shared" si="59"/>
        <v xml:space="preserve"> 2G 3G 4G</v>
      </c>
    </row>
    <row r="629" spans="1:23" x14ac:dyDescent="0.25">
      <c r="A629">
        <v>2023</v>
      </c>
      <c r="B629">
        <v>3</v>
      </c>
      <c r="C629" t="s">
        <v>113</v>
      </c>
      <c r="D629">
        <v>68</v>
      </c>
      <c r="E629" t="s">
        <v>114</v>
      </c>
      <c r="F629">
        <v>68745</v>
      </c>
      <c r="G629" t="s">
        <v>95</v>
      </c>
      <c r="H629" t="str">
        <f>VLOOKUP($G629,Municipios!$F:$G,2,FALSE)</f>
        <v>SIMACOTA</v>
      </c>
      <c r="I629" t="s">
        <v>115</v>
      </c>
      <c r="J629" t="s">
        <v>573</v>
      </c>
      <c r="K629">
        <v>68745011</v>
      </c>
      <c r="L629" t="s">
        <v>241</v>
      </c>
      <c r="M629" t="s">
        <v>117</v>
      </c>
      <c r="N629" t="s">
        <v>117</v>
      </c>
      <c r="O629" t="s">
        <v>117</v>
      </c>
      <c r="P629" t="s">
        <v>115</v>
      </c>
      <c r="Q629" t="s">
        <v>115</v>
      </c>
      <c r="R629" t="str">
        <f t="shared" si="54"/>
        <v xml:space="preserve"> 2G</v>
      </c>
      <c r="S629" t="str">
        <f t="shared" si="55"/>
        <v xml:space="preserve"> 3G</v>
      </c>
      <c r="T629" t="str">
        <f t="shared" si="56"/>
        <v xml:space="preserve"> 4G</v>
      </c>
      <c r="U629" t="str">
        <f t="shared" si="57"/>
        <v/>
      </c>
      <c r="V629" t="str">
        <f t="shared" si="58"/>
        <v/>
      </c>
      <c r="W629" s="5" t="str">
        <f t="shared" si="59"/>
        <v xml:space="preserve"> 2G 3G 4G</v>
      </c>
    </row>
    <row r="630" spans="1:23" x14ac:dyDescent="0.25">
      <c r="A630">
        <v>2023</v>
      </c>
      <c r="B630">
        <v>3</v>
      </c>
      <c r="C630" t="s">
        <v>125</v>
      </c>
      <c r="D630">
        <v>68</v>
      </c>
      <c r="E630" t="s">
        <v>114</v>
      </c>
      <c r="F630">
        <v>68092</v>
      </c>
      <c r="G630" t="s">
        <v>7</v>
      </c>
      <c r="H630" t="str">
        <f>VLOOKUP($G630,Municipios!$F:$G,2,FALSE)</f>
        <v>BETULIA</v>
      </c>
      <c r="I630" t="s">
        <v>117</v>
      </c>
      <c r="J630" t="s">
        <v>572</v>
      </c>
      <c r="K630">
        <v>68092000</v>
      </c>
      <c r="L630" t="s">
        <v>7</v>
      </c>
      <c r="M630" t="s">
        <v>117</v>
      </c>
      <c r="N630" t="s">
        <v>117</v>
      </c>
      <c r="O630" t="s">
        <v>117</v>
      </c>
      <c r="P630" t="s">
        <v>115</v>
      </c>
      <c r="Q630" t="s">
        <v>115</v>
      </c>
      <c r="R630" t="str">
        <f t="shared" si="54"/>
        <v xml:space="preserve"> 2G</v>
      </c>
      <c r="S630" t="str">
        <f t="shared" si="55"/>
        <v xml:space="preserve"> 3G</v>
      </c>
      <c r="T630" t="str">
        <f t="shared" si="56"/>
        <v xml:space="preserve"> 4G</v>
      </c>
      <c r="U630" t="str">
        <f t="shared" si="57"/>
        <v/>
      </c>
      <c r="V630" t="str">
        <f t="shared" si="58"/>
        <v/>
      </c>
      <c r="W630" s="5" t="str">
        <f t="shared" si="59"/>
        <v xml:space="preserve"> 2G 3G 4G</v>
      </c>
    </row>
    <row r="631" spans="1:23" x14ac:dyDescent="0.25">
      <c r="A631">
        <v>2023</v>
      </c>
      <c r="B631">
        <v>3</v>
      </c>
      <c r="C631" t="s">
        <v>125</v>
      </c>
      <c r="D631">
        <v>68</v>
      </c>
      <c r="E631" t="s">
        <v>114</v>
      </c>
      <c r="F631">
        <v>68895</v>
      </c>
      <c r="G631" t="s">
        <v>85</v>
      </c>
      <c r="H631" t="str">
        <f>VLOOKUP($G631,Municipios!$F:$G,2,FALSE)</f>
        <v>ZAPATOCA</v>
      </c>
      <c r="I631" t="s">
        <v>117</v>
      </c>
      <c r="J631" t="s">
        <v>572</v>
      </c>
      <c r="K631">
        <v>68895000</v>
      </c>
      <c r="L631" t="s">
        <v>85</v>
      </c>
      <c r="M631" t="s">
        <v>117</v>
      </c>
      <c r="N631" t="s">
        <v>117</v>
      </c>
      <c r="O631" t="s">
        <v>117</v>
      </c>
      <c r="P631" t="s">
        <v>115</v>
      </c>
      <c r="Q631" t="s">
        <v>115</v>
      </c>
      <c r="R631" t="str">
        <f t="shared" si="54"/>
        <v xml:space="preserve"> 2G</v>
      </c>
      <c r="S631" t="str">
        <f t="shared" si="55"/>
        <v xml:space="preserve"> 3G</v>
      </c>
      <c r="T631" t="str">
        <f t="shared" si="56"/>
        <v xml:space="preserve"> 4G</v>
      </c>
      <c r="U631" t="str">
        <f t="shared" si="57"/>
        <v/>
      </c>
      <c r="V631" t="str">
        <f t="shared" si="58"/>
        <v/>
      </c>
      <c r="W631" s="5" t="str">
        <f t="shared" si="59"/>
        <v xml:space="preserve"> 2G 3G 4G</v>
      </c>
    </row>
    <row r="632" spans="1:23" x14ac:dyDescent="0.25">
      <c r="A632">
        <v>2023</v>
      </c>
      <c r="B632">
        <v>3</v>
      </c>
      <c r="C632" t="s">
        <v>129</v>
      </c>
      <c r="D632">
        <v>68</v>
      </c>
      <c r="E632" t="s">
        <v>114</v>
      </c>
      <c r="F632">
        <v>68418</v>
      </c>
      <c r="G632" t="s">
        <v>48</v>
      </c>
      <c r="H632" t="str">
        <f>VLOOKUP($G632,Municipios!$F:$G,2,FALSE)</f>
        <v>LOS SANTOS</v>
      </c>
      <c r="I632" t="s">
        <v>117</v>
      </c>
      <c r="J632" t="s">
        <v>572</v>
      </c>
      <c r="K632">
        <v>68418000</v>
      </c>
      <c r="L632" t="s">
        <v>48</v>
      </c>
      <c r="M632" t="s">
        <v>115</v>
      </c>
      <c r="N632" t="s">
        <v>117</v>
      </c>
      <c r="O632" t="s">
        <v>117</v>
      </c>
      <c r="P632" t="s">
        <v>115</v>
      </c>
      <c r="Q632" t="s">
        <v>115</v>
      </c>
      <c r="R632" t="str">
        <f t="shared" si="54"/>
        <v/>
      </c>
      <c r="S632" t="str">
        <f t="shared" si="55"/>
        <v xml:space="preserve"> 3G</v>
      </c>
      <c r="T632" t="str">
        <f t="shared" si="56"/>
        <v xml:space="preserve"> 4G</v>
      </c>
      <c r="U632" t="str">
        <f t="shared" si="57"/>
        <v/>
      </c>
      <c r="V632" t="str">
        <f t="shared" si="58"/>
        <v/>
      </c>
      <c r="W632" s="5" t="str">
        <f t="shared" si="59"/>
        <v xml:space="preserve"> 3G 4G</v>
      </c>
    </row>
    <row r="633" spans="1:23" x14ac:dyDescent="0.25">
      <c r="A633">
        <v>2023</v>
      </c>
      <c r="B633">
        <v>3</v>
      </c>
      <c r="C633" t="s">
        <v>113</v>
      </c>
      <c r="D633">
        <v>68</v>
      </c>
      <c r="E633" t="s">
        <v>114</v>
      </c>
      <c r="F633">
        <v>68572</v>
      </c>
      <c r="G633" t="s">
        <v>62</v>
      </c>
      <c r="H633" t="str">
        <f>VLOOKUP($G633,Municipios!$F:$G,2,FALSE)</f>
        <v>PUENTE NACIONAL</v>
      </c>
      <c r="I633" t="s">
        <v>115</v>
      </c>
      <c r="J633" t="s">
        <v>573</v>
      </c>
      <c r="K633">
        <v>68572004</v>
      </c>
      <c r="L633" t="s">
        <v>302</v>
      </c>
      <c r="M633" t="s">
        <v>117</v>
      </c>
      <c r="N633" t="s">
        <v>117</v>
      </c>
      <c r="O633" t="s">
        <v>117</v>
      </c>
      <c r="P633" t="s">
        <v>115</v>
      </c>
      <c r="Q633" t="s">
        <v>115</v>
      </c>
      <c r="R633" t="str">
        <f t="shared" si="54"/>
        <v xml:space="preserve"> 2G</v>
      </c>
      <c r="S633" t="str">
        <f t="shared" si="55"/>
        <v xml:space="preserve"> 3G</v>
      </c>
      <c r="T633" t="str">
        <f t="shared" si="56"/>
        <v xml:space="preserve"> 4G</v>
      </c>
      <c r="U633" t="str">
        <f t="shared" si="57"/>
        <v/>
      </c>
      <c r="V633" t="str">
        <f t="shared" si="58"/>
        <v/>
      </c>
      <c r="W633" s="5" t="str">
        <f t="shared" si="59"/>
        <v xml:space="preserve"> 2G 3G 4G</v>
      </c>
    </row>
    <row r="634" spans="1:23" x14ac:dyDescent="0.25">
      <c r="A634">
        <v>2023</v>
      </c>
      <c r="B634">
        <v>3</v>
      </c>
      <c r="C634" t="s">
        <v>113</v>
      </c>
      <c r="D634">
        <v>68</v>
      </c>
      <c r="E634" t="s">
        <v>114</v>
      </c>
      <c r="F634">
        <v>68190</v>
      </c>
      <c r="G634" t="s">
        <v>88</v>
      </c>
      <c r="H634" t="str">
        <f>VLOOKUP($G634,Municipios!$F:$G,2,FALSE)</f>
        <v>CIMITARRA</v>
      </c>
      <c r="I634" t="s">
        <v>117</v>
      </c>
      <c r="J634" t="s">
        <v>572</v>
      </c>
      <c r="K634">
        <v>68190000</v>
      </c>
      <c r="L634" t="s">
        <v>88</v>
      </c>
      <c r="M634" t="s">
        <v>117</v>
      </c>
      <c r="N634" t="s">
        <v>117</v>
      </c>
      <c r="O634" t="s">
        <v>117</v>
      </c>
      <c r="P634" t="s">
        <v>115</v>
      </c>
      <c r="Q634" t="s">
        <v>115</v>
      </c>
      <c r="R634" t="str">
        <f t="shared" si="54"/>
        <v xml:space="preserve"> 2G</v>
      </c>
      <c r="S634" t="str">
        <f t="shared" si="55"/>
        <v xml:space="preserve"> 3G</v>
      </c>
      <c r="T634" t="str">
        <f t="shared" si="56"/>
        <v xml:space="preserve"> 4G</v>
      </c>
      <c r="U634" t="str">
        <f t="shared" si="57"/>
        <v/>
      </c>
      <c r="V634" t="str">
        <f t="shared" si="58"/>
        <v/>
      </c>
      <c r="W634" s="5" t="str">
        <f t="shared" si="59"/>
        <v xml:space="preserve"> 2G 3G 4G</v>
      </c>
    </row>
    <row r="635" spans="1:23" x14ac:dyDescent="0.25">
      <c r="A635">
        <v>2023</v>
      </c>
      <c r="B635">
        <v>3</v>
      </c>
      <c r="C635" t="s">
        <v>125</v>
      </c>
      <c r="D635">
        <v>68</v>
      </c>
      <c r="E635" t="s">
        <v>114</v>
      </c>
      <c r="F635">
        <v>68235</v>
      </c>
      <c r="G635" t="s">
        <v>171</v>
      </c>
      <c r="H635" t="str">
        <f>VLOOKUP($G635,Municipios!$F:$G,2,FALSE)</f>
        <v>EL CARMEN DE CHUCURI</v>
      </c>
      <c r="I635" t="s">
        <v>117</v>
      </c>
      <c r="J635" t="s">
        <v>572</v>
      </c>
      <c r="K635">
        <v>68235000</v>
      </c>
      <c r="L635" t="s">
        <v>171</v>
      </c>
      <c r="M635" t="s">
        <v>117</v>
      </c>
      <c r="N635" t="s">
        <v>117</v>
      </c>
      <c r="O635" t="s">
        <v>117</v>
      </c>
      <c r="P635" t="s">
        <v>115</v>
      </c>
      <c r="Q635" t="s">
        <v>115</v>
      </c>
      <c r="R635" t="str">
        <f t="shared" si="54"/>
        <v xml:space="preserve"> 2G</v>
      </c>
      <c r="S635" t="str">
        <f t="shared" si="55"/>
        <v xml:space="preserve"> 3G</v>
      </c>
      <c r="T635" t="str">
        <f t="shared" si="56"/>
        <v xml:space="preserve"> 4G</v>
      </c>
      <c r="U635" t="str">
        <f t="shared" si="57"/>
        <v/>
      </c>
      <c r="V635" t="str">
        <f t="shared" si="58"/>
        <v/>
      </c>
      <c r="W635" s="5" t="str">
        <f t="shared" si="59"/>
        <v xml:space="preserve"> 2G 3G 4G</v>
      </c>
    </row>
    <row r="636" spans="1:23" x14ac:dyDescent="0.25">
      <c r="A636">
        <v>2023</v>
      </c>
      <c r="B636">
        <v>3</v>
      </c>
      <c r="C636" t="s">
        <v>125</v>
      </c>
      <c r="D636">
        <v>68</v>
      </c>
      <c r="E636" t="s">
        <v>114</v>
      </c>
      <c r="F636">
        <v>68322</v>
      </c>
      <c r="G636" t="s">
        <v>176</v>
      </c>
      <c r="H636" t="str">
        <f>VLOOKUP($G636,Municipios!$F:$G,2,FALSE)</f>
        <v>GUAPOTA</v>
      </c>
      <c r="I636" t="s">
        <v>117</v>
      </c>
      <c r="J636" t="s">
        <v>572</v>
      </c>
      <c r="K636">
        <v>68322000</v>
      </c>
      <c r="L636" t="s">
        <v>176</v>
      </c>
      <c r="M636" t="s">
        <v>115</v>
      </c>
      <c r="N636" t="s">
        <v>117</v>
      </c>
      <c r="O636" t="s">
        <v>115</v>
      </c>
      <c r="P636" t="s">
        <v>115</v>
      </c>
      <c r="Q636" t="s">
        <v>115</v>
      </c>
      <c r="R636" t="str">
        <f t="shared" si="54"/>
        <v/>
      </c>
      <c r="S636" t="str">
        <f t="shared" si="55"/>
        <v xml:space="preserve"> 3G</v>
      </c>
      <c r="T636" t="str">
        <f t="shared" si="56"/>
        <v/>
      </c>
      <c r="U636" t="str">
        <f t="shared" si="57"/>
        <v/>
      </c>
      <c r="V636" t="str">
        <f t="shared" si="58"/>
        <v/>
      </c>
      <c r="W636" s="5" t="str">
        <f t="shared" si="59"/>
        <v xml:space="preserve"> 3G</v>
      </c>
    </row>
    <row r="637" spans="1:23" x14ac:dyDescent="0.25">
      <c r="A637">
        <v>2023</v>
      </c>
      <c r="B637">
        <v>3</v>
      </c>
      <c r="C637" t="s">
        <v>125</v>
      </c>
      <c r="D637">
        <v>68</v>
      </c>
      <c r="E637" t="s">
        <v>114</v>
      </c>
      <c r="F637">
        <v>68176</v>
      </c>
      <c r="G637" t="s">
        <v>19</v>
      </c>
      <c r="H637" t="str">
        <f>VLOOKUP($G637,Municipios!$F:$G,2,FALSE)</f>
        <v>CHIMA</v>
      </c>
      <c r="I637" t="s">
        <v>117</v>
      </c>
      <c r="J637" t="s">
        <v>572</v>
      </c>
      <c r="K637">
        <v>68176000</v>
      </c>
      <c r="L637" t="s">
        <v>19</v>
      </c>
      <c r="M637" t="s">
        <v>115</v>
      </c>
      <c r="N637" t="s">
        <v>115</v>
      </c>
      <c r="O637" t="s">
        <v>117</v>
      </c>
      <c r="P637" t="s">
        <v>115</v>
      </c>
      <c r="Q637" t="s">
        <v>115</v>
      </c>
      <c r="R637" t="str">
        <f t="shared" si="54"/>
        <v/>
      </c>
      <c r="S637" t="str">
        <f t="shared" si="55"/>
        <v/>
      </c>
      <c r="T637" t="str">
        <f t="shared" si="56"/>
        <v xml:space="preserve"> 4G</v>
      </c>
      <c r="U637" t="str">
        <f t="shared" si="57"/>
        <v/>
      </c>
      <c r="V637" t="str">
        <f t="shared" si="58"/>
        <v/>
      </c>
      <c r="W637" s="5" t="str">
        <f t="shared" si="59"/>
        <v xml:space="preserve"> 4G</v>
      </c>
    </row>
    <row r="638" spans="1:23" x14ac:dyDescent="0.25">
      <c r="A638">
        <v>2023</v>
      </c>
      <c r="B638">
        <v>3</v>
      </c>
      <c r="C638" t="s">
        <v>113</v>
      </c>
      <c r="D638">
        <v>68</v>
      </c>
      <c r="E638" t="s">
        <v>114</v>
      </c>
      <c r="F638">
        <v>68385</v>
      </c>
      <c r="G638" t="s">
        <v>138</v>
      </c>
      <c r="H638" t="str">
        <f>VLOOKUP($G638,Municipios!$F:$G,2,FALSE)</f>
        <v>LANDAZURI</v>
      </c>
      <c r="I638" t="s">
        <v>117</v>
      </c>
      <c r="J638" t="s">
        <v>572</v>
      </c>
      <c r="K638">
        <v>68385000</v>
      </c>
      <c r="L638" t="s">
        <v>138</v>
      </c>
      <c r="M638" t="s">
        <v>117</v>
      </c>
      <c r="N638" t="s">
        <v>117</v>
      </c>
      <c r="O638" t="s">
        <v>117</v>
      </c>
      <c r="P638" t="s">
        <v>115</v>
      </c>
      <c r="Q638" t="s">
        <v>115</v>
      </c>
      <c r="R638" t="str">
        <f t="shared" si="54"/>
        <v xml:space="preserve"> 2G</v>
      </c>
      <c r="S638" t="str">
        <f t="shared" si="55"/>
        <v xml:space="preserve"> 3G</v>
      </c>
      <c r="T638" t="str">
        <f t="shared" si="56"/>
        <v xml:space="preserve"> 4G</v>
      </c>
      <c r="U638" t="str">
        <f t="shared" si="57"/>
        <v/>
      </c>
      <c r="V638" t="str">
        <f t="shared" si="58"/>
        <v/>
      </c>
      <c r="W638" s="5" t="str">
        <f t="shared" si="59"/>
        <v xml:space="preserve"> 2G 3G 4G</v>
      </c>
    </row>
    <row r="639" spans="1:23" x14ac:dyDescent="0.25">
      <c r="A639">
        <v>2023</v>
      </c>
      <c r="B639">
        <v>3</v>
      </c>
      <c r="C639" t="s">
        <v>120</v>
      </c>
      <c r="D639">
        <v>68</v>
      </c>
      <c r="E639" t="s">
        <v>114</v>
      </c>
      <c r="F639">
        <v>68655</v>
      </c>
      <c r="G639" t="s">
        <v>65</v>
      </c>
      <c r="H639" t="str">
        <f>VLOOKUP($G639,Municipios!$F:$G,2,FALSE)</f>
        <v>SABANA DE TORRES</v>
      </c>
      <c r="I639" t="s">
        <v>117</v>
      </c>
      <c r="J639" t="s">
        <v>572</v>
      </c>
      <c r="K639">
        <v>68655000</v>
      </c>
      <c r="L639" t="s">
        <v>65</v>
      </c>
      <c r="M639" t="s">
        <v>115</v>
      </c>
      <c r="N639" t="s">
        <v>117</v>
      </c>
      <c r="O639" t="s">
        <v>117</v>
      </c>
      <c r="P639" t="s">
        <v>115</v>
      </c>
      <c r="Q639" t="s">
        <v>115</v>
      </c>
      <c r="R639" t="str">
        <f t="shared" si="54"/>
        <v/>
      </c>
      <c r="S639" t="str">
        <f t="shared" si="55"/>
        <v xml:space="preserve"> 3G</v>
      </c>
      <c r="T639" t="str">
        <f t="shared" si="56"/>
        <v xml:space="preserve"> 4G</v>
      </c>
      <c r="U639" t="str">
        <f t="shared" si="57"/>
        <v/>
      </c>
      <c r="V639" t="str">
        <f t="shared" si="58"/>
        <v/>
      </c>
      <c r="W639" s="5" t="str">
        <f t="shared" si="59"/>
        <v xml:space="preserve"> 3G 4G</v>
      </c>
    </row>
    <row r="640" spans="1:23" x14ac:dyDescent="0.25">
      <c r="A640">
        <v>2023</v>
      </c>
      <c r="B640">
        <v>3</v>
      </c>
      <c r="C640" t="s">
        <v>120</v>
      </c>
      <c r="D640">
        <v>68</v>
      </c>
      <c r="E640" t="s">
        <v>114</v>
      </c>
      <c r="F640">
        <v>68327</v>
      </c>
      <c r="G640" t="s">
        <v>277</v>
      </c>
      <c r="H640" t="str">
        <f>VLOOKUP($G640,Municipios!$F:$G,2,FALSE)</f>
        <v>GUEPSA</v>
      </c>
      <c r="I640" t="s">
        <v>117</v>
      </c>
      <c r="J640" t="s">
        <v>572</v>
      </c>
      <c r="K640">
        <v>68327000</v>
      </c>
      <c r="L640" t="s">
        <v>277</v>
      </c>
      <c r="M640" t="s">
        <v>115</v>
      </c>
      <c r="N640" t="s">
        <v>117</v>
      </c>
      <c r="O640" t="s">
        <v>117</v>
      </c>
      <c r="P640" t="s">
        <v>115</v>
      </c>
      <c r="Q640" t="s">
        <v>115</v>
      </c>
      <c r="R640" t="str">
        <f t="shared" si="54"/>
        <v/>
      </c>
      <c r="S640" t="str">
        <f t="shared" si="55"/>
        <v xml:space="preserve"> 3G</v>
      </c>
      <c r="T640" t="str">
        <f t="shared" si="56"/>
        <v xml:space="preserve"> 4G</v>
      </c>
      <c r="U640" t="str">
        <f t="shared" si="57"/>
        <v/>
      </c>
      <c r="V640" t="str">
        <f t="shared" si="58"/>
        <v/>
      </c>
      <c r="W640" s="5" t="str">
        <f t="shared" si="59"/>
        <v xml:space="preserve"> 3G 4G</v>
      </c>
    </row>
    <row r="641" spans="1:23" x14ac:dyDescent="0.25">
      <c r="A641">
        <v>2023</v>
      </c>
      <c r="B641">
        <v>3</v>
      </c>
      <c r="C641" t="s">
        <v>113</v>
      </c>
      <c r="D641">
        <v>68</v>
      </c>
      <c r="E641" t="s">
        <v>114</v>
      </c>
      <c r="F641">
        <v>68655</v>
      </c>
      <c r="G641" t="s">
        <v>65</v>
      </c>
      <c r="H641" t="str">
        <f>VLOOKUP($G641,Municipios!$F:$G,2,FALSE)</f>
        <v>SABANA DE TORRES</v>
      </c>
      <c r="I641" t="s">
        <v>115</v>
      </c>
      <c r="J641" t="s">
        <v>573</v>
      </c>
      <c r="K641">
        <v>68655007</v>
      </c>
      <c r="L641" t="s">
        <v>198</v>
      </c>
      <c r="M641" t="s">
        <v>117</v>
      </c>
      <c r="N641" t="s">
        <v>117</v>
      </c>
      <c r="O641" t="s">
        <v>115</v>
      </c>
      <c r="P641" t="s">
        <v>115</v>
      </c>
      <c r="Q641" t="s">
        <v>115</v>
      </c>
      <c r="R641" t="str">
        <f t="shared" si="54"/>
        <v xml:space="preserve"> 2G</v>
      </c>
      <c r="S641" t="str">
        <f t="shared" si="55"/>
        <v xml:space="preserve"> 3G</v>
      </c>
      <c r="T641" t="str">
        <f t="shared" si="56"/>
        <v/>
      </c>
      <c r="U641" t="str">
        <f t="shared" si="57"/>
        <v/>
      </c>
      <c r="V641" t="str">
        <f t="shared" si="58"/>
        <v/>
      </c>
      <c r="W641" s="5" t="str">
        <f t="shared" si="59"/>
        <v xml:space="preserve"> 2G 3G</v>
      </c>
    </row>
    <row r="642" spans="1:23" x14ac:dyDescent="0.25">
      <c r="A642">
        <v>2023</v>
      </c>
      <c r="B642">
        <v>3</v>
      </c>
      <c r="C642" t="s">
        <v>113</v>
      </c>
      <c r="D642">
        <v>68</v>
      </c>
      <c r="E642" t="s">
        <v>114</v>
      </c>
      <c r="F642">
        <v>68547</v>
      </c>
      <c r="G642" t="s">
        <v>60</v>
      </c>
      <c r="H642" t="str">
        <f>VLOOKUP($G642,Municipios!$F:$G,2,FALSE)</f>
        <v>PIEDECUESTA</v>
      </c>
      <c r="I642" t="s">
        <v>115</v>
      </c>
      <c r="J642" t="s">
        <v>573</v>
      </c>
      <c r="K642">
        <v>68547011</v>
      </c>
      <c r="L642" t="s">
        <v>309</v>
      </c>
      <c r="M642" t="s">
        <v>117</v>
      </c>
      <c r="N642" t="s">
        <v>117</v>
      </c>
      <c r="O642" t="s">
        <v>117</v>
      </c>
      <c r="P642" t="s">
        <v>115</v>
      </c>
      <c r="Q642" t="s">
        <v>115</v>
      </c>
      <c r="R642" t="str">
        <f t="shared" si="54"/>
        <v xml:space="preserve"> 2G</v>
      </c>
      <c r="S642" t="str">
        <f t="shared" si="55"/>
        <v xml:space="preserve"> 3G</v>
      </c>
      <c r="T642" t="str">
        <f t="shared" si="56"/>
        <v xml:space="preserve"> 4G</v>
      </c>
      <c r="U642" t="str">
        <f t="shared" si="57"/>
        <v/>
      </c>
      <c r="V642" t="str">
        <f t="shared" si="58"/>
        <v/>
      </c>
      <c r="W642" s="5" t="str">
        <f t="shared" si="59"/>
        <v xml:space="preserve"> 2G 3G 4G</v>
      </c>
    </row>
    <row r="643" spans="1:23" x14ac:dyDescent="0.25">
      <c r="A643">
        <v>2023</v>
      </c>
      <c r="B643">
        <v>3</v>
      </c>
      <c r="C643" t="s">
        <v>113</v>
      </c>
      <c r="D643">
        <v>68</v>
      </c>
      <c r="E643" t="s">
        <v>114</v>
      </c>
      <c r="F643">
        <v>68385</v>
      </c>
      <c r="G643" t="s">
        <v>138</v>
      </c>
      <c r="H643" t="str">
        <f>VLOOKUP($G643,Municipios!$F:$G,2,FALSE)</f>
        <v>LANDAZURI</v>
      </c>
      <c r="I643" t="s">
        <v>115</v>
      </c>
      <c r="J643" t="s">
        <v>573</v>
      </c>
      <c r="K643">
        <v>68385005</v>
      </c>
      <c r="L643" t="s">
        <v>345</v>
      </c>
      <c r="M643" t="s">
        <v>117</v>
      </c>
      <c r="N643" t="s">
        <v>117</v>
      </c>
      <c r="O643" t="s">
        <v>117</v>
      </c>
      <c r="P643" t="s">
        <v>115</v>
      </c>
      <c r="Q643" t="s">
        <v>115</v>
      </c>
      <c r="R643" t="str">
        <f t="shared" si="54"/>
        <v xml:space="preserve"> 2G</v>
      </c>
      <c r="S643" t="str">
        <f t="shared" si="55"/>
        <v xml:space="preserve"> 3G</v>
      </c>
      <c r="T643" t="str">
        <f t="shared" si="56"/>
        <v xml:space="preserve"> 4G</v>
      </c>
      <c r="U643" t="str">
        <f t="shared" si="57"/>
        <v/>
      </c>
      <c r="V643" t="str">
        <f t="shared" si="58"/>
        <v/>
      </c>
      <c r="W643" s="5" t="str">
        <f t="shared" si="59"/>
        <v xml:space="preserve"> 2G 3G 4G</v>
      </c>
    </row>
    <row r="644" spans="1:23" x14ac:dyDescent="0.25">
      <c r="A644">
        <v>2023</v>
      </c>
      <c r="B644">
        <v>3</v>
      </c>
      <c r="C644" t="s">
        <v>129</v>
      </c>
      <c r="D644">
        <v>68</v>
      </c>
      <c r="E644" t="s">
        <v>114</v>
      </c>
      <c r="F644">
        <v>68679</v>
      </c>
      <c r="G644" t="s">
        <v>69</v>
      </c>
      <c r="H644" t="str">
        <f>VLOOKUP($G644,Municipios!$F:$G,2,FALSE)</f>
        <v>SAN GIL</v>
      </c>
      <c r="I644" t="s">
        <v>117</v>
      </c>
      <c r="J644" t="s">
        <v>572</v>
      </c>
      <c r="K644">
        <v>68679000</v>
      </c>
      <c r="L644" t="s">
        <v>69</v>
      </c>
      <c r="M644" t="s">
        <v>115</v>
      </c>
      <c r="N644" t="s">
        <v>117</v>
      </c>
      <c r="O644" t="s">
        <v>117</v>
      </c>
      <c r="P644" t="s">
        <v>115</v>
      </c>
      <c r="Q644" t="s">
        <v>115</v>
      </c>
      <c r="R644" t="str">
        <f t="shared" ref="R644:R707" si="60">IF(M644="S"," 2G","")</f>
        <v/>
      </c>
      <c r="S644" t="str">
        <f t="shared" ref="S644:S707" si="61">IF(N644="S"," 3G","")</f>
        <v xml:space="preserve"> 3G</v>
      </c>
      <c r="T644" t="str">
        <f t="shared" ref="T644:T707" si="62">IF(O644="S"," 4G","")</f>
        <v xml:space="preserve"> 4G</v>
      </c>
      <c r="U644" t="str">
        <f t="shared" ref="U644:U707" si="63">IF(P644="S"," LTE","")</f>
        <v/>
      </c>
      <c r="V644" t="str">
        <f t="shared" ref="V644:V707" si="64">IF(Q644="S"," 5G","")</f>
        <v/>
      </c>
      <c r="W644" s="5" t="str">
        <f t="shared" ref="W644:W707" si="65">_xlfn.CONCAT(R644:V644)</f>
        <v xml:space="preserve"> 3G 4G</v>
      </c>
    </row>
    <row r="645" spans="1:23" x14ac:dyDescent="0.25">
      <c r="A645">
        <v>2023</v>
      </c>
      <c r="B645">
        <v>3</v>
      </c>
      <c r="C645" t="s">
        <v>125</v>
      </c>
      <c r="D645">
        <v>68</v>
      </c>
      <c r="E645" t="s">
        <v>114</v>
      </c>
      <c r="F645">
        <v>68092</v>
      </c>
      <c r="G645" t="s">
        <v>7</v>
      </c>
      <c r="H645" t="str">
        <f>VLOOKUP($G645,Municipios!$F:$G,2,FALSE)</f>
        <v>BETULIA</v>
      </c>
      <c r="I645" t="s">
        <v>115</v>
      </c>
      <c r="J645" t="s">
        <v>573</v>
      </c>
      <c r="K645">
        <v>68092010</v>
      </c>
      <c r="L645" t="s">
        <v>142</v>
      </c>
      <c r="M645" t="s">
        <v>117</v>
      </c>
      <c r="N645" t="s">
        <v>117</v>
      </c>
      <c r="O645" t="s">
        <v>117</v>
      </c>
      <c r="P645" t="s">
        <v>115</v>
      </c>
      <c r="Q645" t="s">
        <v>115</v>
      </c>
      <c r="R645" t="str">
        <f t="shared" si="60"/>
        <v xml:space="preserve"> 2G</v>
      </c>
      <c r="S645" t="str">
        <f t="shared" si="61"/>
        <v xml:space="preserve"> 3G</v>
      </c>
      <c r="T645" t="str">
        <f t="shared" si="62"/>
        <v xml:space="preserve"> 4G</v>
      </c>
      <c r="U645" t="str">
        <f t="shared" si="63"/>
        <v/>
      </c>
      <c r="V645" t="str">
        <f t="shared" si="64"/>
        <v/>
      </c>
      <c r="W645" s="5" t="str">
        <f t="shared" si="65"/>
        <v xml:space="preserve"> 2G 3G 4G</v>
      </c>
    </row>
    <row r="646" spans="1:23" x14ac:dyDescent="0.25">
      <c r="A646">
        <v>2023</v>
      </c>
      <c r="B646">
        <v>3</v>
      </c>
      <c r="C646" t="s">
        <v>113</v>
      </c>
      <c r="D646">
        <v>68</v>
      </c>
      <c r="E646" t="s">
        <v>114</v>
      </c>
      <c r="F646">
        <v>68245</v>
      </c>
      <c r="G646" t="s">
        <v>26</v>
      </c>
      <c r="H646" t="str">
        <f>VLOOKUP($G646,Municipios!$F:$G,2,FALSE)</f>
        <v>EL GUACAMAYO</v>
      </c>
      <c r="I646" t="s">
        <v>117</v>
      </c>
      <c r="J646" t="s">
        <v>572</v>
      </c>
      <c r="K646">
        <v>68245000</v>
      </c>
      <c r="L646" t="s">
        <v>26</v>
      </c>
      <c r="M646" t="s">
        <v>117</v>
      </c>
      <c r="N646" t="s">
        <v>117</v>
      </c>
      <c r="O646" t="s">
        <v>117</v>
      </c>
      <c r="P646" t="s">
        <v>115</v>
      </c>
      <c r="Q646" t="s">
        <v>115</v>
      </c>
      <c r="R646" t="str">
        <f t="shared" si="60"/>
        <v xml:space="preserve"> 2G</v>
      </c>
      <c r="S646" t="str">
        <f t="shared" si="61"/>
        <v xml:space="preserve"> 3G</v>
      </c>
      <c r="T646" t="str">
        <f t="shared" si="62"/>
        <v xml:space="preserve"> 4G</v>
      </c>
      <c r="U646" t="str">
        <f t="shared" si="63"/>
        <v/>
      </c>
      <c r="V646" t="str">
        <f t="shared" si="64"/>
        <v/>
      </c>
      <c r="W646" s="5" t="str">
        <f t="shared" si="65"/>
        <v xml:space="preserve"> 2G 3G 4G</v>
      </c>
    </row>
    <row r="647" spans="1:23" x14ac:dyDescent="0.25">
      <c r="A647">
        <v>2023</v>
      </c>
      <c r="B647">
        <v>3</v>
      </c>
      <c r="C647" t="s">
        <v>113</v>
      </c>
      <c r="D647">
        <v>68</v>
      </c>
      <c r="E647" t="s">
        <v>114</v>
      </c>
      <c r="F647">
        <v>68318</v>
      </c>
      <c r="G647" t="s">
        <v>35</v>
      </c>
      <c r="H647" t="str">
        <f>VLOOKUP($G647,Municipios!$F:$G,2,FALSE)</f>
        <v>GUACA</v>
      </c>
      <c r="I647" t="s">
        <v>117</v>
      </c>
      <c r="J647" t="s">
        <v>572</v>
      </c>
      <c r="K647">
        <v>68318000</v>
      </c>
      <c r="L647" t="s">
        <v>35</v>
      </c>
      <c r="M647" t="s">
        <v>117</v>
      </c>
      <c r="N647" t="s">
        <v>117</v>
      </c>
      <c r="O647" t="s">
        <v>117</v>
      </c>
      <c r="P647" t="s">
        <v>115</v>
      </c>
      <c r="Q647" t="s">
        <v>115</v>
      </c>
      <c r="R647" t="str">
        <f t="shared" si="60"/>
        <v xml:space="preserve"> 2G</v>
      </c>
      <c r="S647" t="str">
        <f t="shared" si="61"/>
        <v xml:space="preserve"> 3G</v>
      </c>
      <c r="T647" t="str">
        <f t="shared" si="62"/>
        <v xml:space="preserve"> 4G</v>
      </c>
      <c r="U647" t="str">
        <f t="shared" si="63"/>
        <v/>
      </c>
      <c r="V647" t="str">
        <f t="shared" si="64"/>
        <v/>
      </c>
      <c r="W647" s="5" t="str">
        <f t="shared" si="65"/>
        <v xml:space="preserve"> 2G 3G 4G</v>
      </c>
    </row>
    <row r="648" spans="1:23" x14ac:dyDescent="0.25">
      <c r="A648">
        <v>2023</v>
      </c>
      <c r="B648">
        <v>3</v>
      </c>
      <c r="C648" t="s">
        <v>125</v>
      </c>
      <c r="D648">
        <v>68</v>
      </c>
      <c r="E648" t="s">
        <v>114</v>
      </c>
      <c r="F648">
        <v>68162</v>
      </c>
      <c r="G648" t="s">
        <v>16</v>
      </c>
      <c r="H648" t="str">
        <f>VLOOKUP($G648,Municipios!$F:$G,2,FALSE)</f>
        <v>CERRITO</v>
      </c>
      <c r="I648" t="s">
        <v>117</v>
      </c>
      <c r="J648" t="s">
        <v>572</v>
      </c>
      <c r="K648">
        <v>68162000</v>
      </c>
      <c r="L648" t="s">
        <v>16</v>
      </c>
      <c r="M648" t="s">
        <v>117</v>
      </c>
      <c r="N648" t="s">
        <v>117</v>
      </c>
      <c r="O648" t="s">
        <v>117</v>
      </c>
      <c r="P648" t="s">
        <v>115</v>
      </c>
      <c r="Q648" t="s">
        <v>115</v>
      </c>
      <c r="R648" t="str">
        <f t="shared" si="60"/>
        <v xml:space="preserve"> 2G</v>
      </c>
      <c r="S648" t="str">
        <f t="shared" si="61"/>
        <v xml:space="preserve"> 3G</v>
      </c>
      <c r="T648" t="str">
        <f t="shared" si="62"/>
        <v xml:space="preserve"> 4G</v>
      </c>
      <c r="U648" t="str">
        <f t="shared" si="63"/>
        <v/>
      </c>
      <c r="V648" t="str">
        <f t="shared" si="64"/>
        <v/>
      </c>
      <c r="W648" s="5" t="str">
        <f t="shared" si="65"/>
        <v xml:space="preserve"> 2G 3G 4G</v>
      </c>
    </row>
    <row r="649" spans="1:23" x14ac:dyDescent="0.25">
      <c r="A649">
        <v>2023</v>
      </c>
      <c r="B649">
        <v>3</v>
      </c>
      <c r="C649" t="s">
        <v>113</v>
      </c>
      <c r="D649">
        <v>68</v>
      </c>
      <c r="E649" t="s">
        <v>114</v>
      </c>
      <c r="F649">
        <v>68573</v>
      </c>
      <c r="G649" t="s">
        <v>91</v>
      </c>
      <c r="H649" t="str">
        <f>VLOOKUP($G649,Municipios!$F:$G,2,FALSE)</f>
        <v>PUERTO PARRA</v>
      </c>
      <c r="I649" t="s">
        <v>115</v>
      </c>
      <c r="J649" t="s">
        <v>573</v>
      </c>
      <c r="K649">
        <v>68573005</v>
      </c>
      <c r="L649" t="s">
        <v>167</v>
      </c>
      <c r="M649" t="s">
        <v>117</v>
      </c>
      <c r="N649" t="s">
        <v>117</v>
      </c>
      <c r="O649" t="s">
        <v>115</v>
      </c>
      <c r="P649" t="s">
        <v>115</v>
      </c>
      <c r="Q649" t="s">
        <v>115</v>
      </c>
      <c r="R649" t="str">
        <f t="shared" si="60"/>
        <v xml:space="preserve"> 2G</v>
      </c>
      <c r="S649" t="str">
        <f t="shared" si="61"/>
        <v xml:space="preserve"> 3G</v>
      </c>
      <c r="T649" t="str">
        <f t="shared" si="62"/>
        <v/>
      </c>
      <c r="U649" t="str">
        <f t="shared" si="63"/>
        <v/>
      </c>
      <c r="V649" t="str">
        <f t="shared" si="64"/>
        <v/>
      </c>
      <c r="W649" s="5" t="str">
        <f t="shared" si="65"/>
        <v xml:space="preserve"> 2G 3G</v>
      </c>
    </row>
    <row r="650" spans="1:23" x14ac:dyDescent="0.25">
      <c r="A650">
        <v>2023</v>
      </c>
      <c r="B650">
        <v>3</v>
      </c>
      <c r="C650" t="s">
        <v>113</v>
      </c>
      <c r="D650">
        <v>68</v>
      </c>
      <c r="E650" t="s">
        <v>114</v>
      </c>
      <c r="F650">
        <v>68406</v>
      </c>
      <c r="G650" t="s">
        <v>47</v>
      </c>
      <c r="H650" t="str">
        <f>VLOOKUP($G650,Municipios!$F:$G,2,FALSE)</f>
        <v>LEBRIJA</v>
      </c>
      <c r="I650" t="s">
        <v>115</v>
      </c>
      <c r="J650" t="s">
        <v>573</v>
      </c>
      <c r="K650">
        <v>68406009</v>
      </c>
      <c r="L650" t="s">
        <v>227</v>
      </c>
      <c r="M650" t="s">
        <v>117</v>
      </c>
      <c r="N650" t="s">
        <v>117</v>
      </c>
      <c r="O650" t="s">
        <v>115</v>
      </c>
      <c r="P650" t="s">
        <v>115</v>
      </c>
      <c r="Q650" t="s">
        <v>115</v>
      </c>
      <c r="R650" t="str">
        <f t="shared" si="60"/>
        <v xml:space="preserve"> 2G</v>
      </c>
      <c r="S650" t="str">
        <f t="shared" si="61"/>
        <v xml:space="preserve"> 3G</v>
      </c>
      <c r="T650" t="str">
        <f t="shared" si="62"/>
        <v/>
      </c>
      <c r="U650" t="str">
        <f t="shared" si="63"/>
        <v/>
      </c>
      <c r="V650" t="str">
        <f t="shared" si="64"/>
        <v/>
      </c>
      <c r="W650" s="5" t="str">
        <f t="shared" si="65"/>
        <v xml:space="preserve"> 2G 3G</v>
      </c>
    </row>
    <row r="651" spans="1:23" x14ac:dyDescent="0.25">
      <c r="A651">
        <v>2023</v>
      </c>
      <c r="B651">
        <v>3</v>
      </c>
      <c r="C651" t="s">
        <v>125</v>
      </c>
      <c r="D651">
        <v>68</v>
      </c>
      <c r="E651" t="s">
        <v>114</v>
      </c>
      <c r="F651">
        <v>68780</v>
      </c>
      <c r="G651" t="s">
        <v>236</v>
      </c>
      <c r="H651" t="str">
        <f>VLOOKUP($G651,Municipios!$F:$G,2,FALSE)</f>
        <v>SURATA</v>
      </c>
      <c r="I651" t="s">
        <v>117</v>
      </c>
      <c r="J651" t="s">
        <v>572</v>
      </c>
      <c r="K651">
        <v>68780000</v>
      </c>
      <c r="L651" t="s">
        <v>236</v>
      </c>
      <c r="M651" t="s">
        <v>117</v>
      </c>
      <c r="N651" t="s">
        <v>117</v>
      </c>
      <c r="O651" t="s">
        <v>117</v>
      </c>
      <c r="P651" t="s">
        <v>115</v>
      </c>
      <c r="Q651" t="s">
        <v>115</v>
      </c>
      <c r="R651" t="str">
        <f t="shared" si="60"/>
        <v xml:space="preserve"> 2G</v>
      </c>
      <c r="S651" t="str">
        <f t="shared" si="61"/>
        <v xml:space="preserve"> 3G</v>
      </c>
      <c r="T651" t="str">
        <f t="shared" si="62"/>
        <v xml:space="preserve"> 4G</v>
      </c>
      <c r="U651" t="str">
        <f t="shared" si="63"/>
        <v/>
      </c>
      <c r="V651" t="str">
        <f t="shared" si="64"/>
        <v/>
      </c>
      <c r="W651" s="5" t="str">
        <f t="shared" si="65"/>
        <v xml:space="preserve"> 2G 3G 4G</v>
      </c>
    </row>
    <row r="652" spans="1:23" x14ac:dyDescent="0.25">
      <c r="A652">
        <v>2023</v>
      </c>
      <c r="B652">
        <v>3</v>
      </c>
      <c r="C652" t="s">
        <v>120</v>
      </c>
      <c r="D652">
        <v>68</v>
      </c>
      <c r="E652" t="s">
        <v>114</v>
      </c>
      <c r="F652">
        <v>68502</v>
      </c>
      <c r="G652" t="s">
        <v>56</v>
      </c>
      <c r="H652" t="str">
        <f>VLOOKUP($G652,Municipios!$F:$G,2,FALSE)</f>
        <v>ONZAGA</v>
      </c>
      <c r="I652" t="s">
        <v>117</v>
      </c>
      <c r="J652" t="s">
        <v>572</v>
      </c>
      <c r="K652">
        <v>68502000</v>
      </c>
      <c r="L652" t="s">
        <v>56</v>
      </c>
      <c r="M652" t="s">
        <v>115</v>
      </c>
      <c r="N652" t="s">
        <v>117</v>
      </c>
      <c r="O652" t="s">
        <v>115</v>
      </c>
      <c r="P652" t="s">
        <v>115</v>
      </c>
      <c r="Q652" t="s">
        <v>115</v>
      </c>
      <c r="R652" t="str">
        <f t="shared" si="60"/>
        <v/>
      </c>
      <c r="S652" t="str">
        <f t="shared" si="61"/>
        <v xml:space="preserve"> 3G</v>
      </c>
      <c r="T652" t="str">
        <f t="shared" si="62"/>
        <v/>
      </c>
      <c r="U652" t="str">
        <f t="shared" si="63"/>
        <v/>
      </c>
      <c r="V652" t="str">
        <f t="shared" si="64"/>
        <v/>
      </c>
      <c r="W652" s="5" t="str">
        <f t="shared" si="65"/>
        <v xml:space="preserve"> 3G</v>
      </c>
    </row>
    <row r="653" spans="1:23" x14ac:dyDescent="0.25">
      <c r="A653">
        <v>2023</v>
      </c>
      <c r="B653">
        <v>3</v>
      </c>
      <c r="C653" t="s">
        <v>113</v>
      </c>
      <c r="D653">
        <v>68</v>
      </c>
      <c r="E653" t="s">
        <v>114</v>
      </c>
      <c r="F653">
        <v>68209</v>
      </c>
      <c r="G653" t="s">
        <v>22</v>
      </c>
      <c r="H653" t="str">
        <f>VLOOKUP($G653,Municipios!$F:$G,2,FALSE)</f>
        <v>CONFINES</v>
      </c>
      <c r="I653" t="s">
        <v>117</v>
      </c>
      <c r="J653" t="s">
        <v>572</v>
      </c>
      <c r="K653">
        <v>68209000</v>
      </c>
      <c r="L653" t="s">
        <v>22</v>
      </c>
      <c r="M653" t="s">
        <v>117</v>
      </c>
      <c r="N653" t="s">
        <v>117</v>
      </c>
      <c r="O653" t="s">
        <v>117</v>
      </c>
      <c r="P653" t="s">
        <v>115</v>
      </c>
      <c r="Q653" t="s">
        <v>115</v>
      </c>
      <c r="R653" t="str">
        <f t="shared" si="60"/>
        <v xml:space="preserve"> 2G</v>
      </c>
      <c r="S653" t="str">
        <f t="shared" si="61"/>
        <v xml:space="preserve"> 3G</v>
      </c>
      <c r="T653" t="str">
        <f t="shared" si="62"/>
        <v xml:space="preserve"> 4G</v>
      </c>
      <c r="U653" t="str">
        <f t="shared" si="63"/>
        <v/>
      </c>
      <c r="V653" t="str">
        <f t="shared" si="64"/>
        <v/>
      </c>
      <c r="W653" s="5" t="str">
        <f t="shared" si="65"/>
        <v xml:space="preserve"> 2G 3G 4G</v>
      </c>
    </row>
    <row r="654" spans="1:23" x14ac:dyDescent="0.25">
      <c r="A654">
        <v>2023</v>
      </c>
      <c r="B654">
        <v>3</v>
      </c>
      <c r="C654" t="s">
        <v>120</v>
      </c>
      <c r="D654">
        <v>68</v>
      </c>
      <c r="E654" t="s">
        <v>114</v>
      </c>
      <c r="F654">
        <v>68867</v>
      </c>
      <c r="G654" t="s">
        <v>83</v>
      </c>
      <c r="H654" t="str">
        <f>VLOOKUP($G654,Municipios!$F:$G,2,FALSE)</f>
        <v>VETAS</v>
      </c>
      <c r="I654" t="s">
        <v>117</v>
      </c>
      <c r="J654" t="s">
        <v>572</v>
      </c>
      <c r="K654">
        <v>68867000</v>
      </c>
      <c r="L654" t="s">
        <v>83</v>
      </c>
      <c r="M654" t="s">
        <v>115</v>
      </c>
      <c r="N654" t="s">
        <v>117</v>
      </c>
      <c r="O654" t="s">
        <v>115</v>
      </c>
      <c r="P654" t="s">
        <v>115</v>
      </c>
      <c r="Q654" t="s">
        <v>115</v>
      </c>
      <c r="R654" t="str">
        <f t="shared" si="60"/>
        <v/>
      </c>
      <c r="S654" t="str">
        <f t="shared" si="61"/>
        <v xml:space="preserve"> 3G</v>
      </c>
      <c r="T654" t="str">
        <f t="shared" si="62"/>
        <v/>
      </c>
      <c r="U654" t="str">
        <f t="shared" si="63"/>
        <v/>
      </c>
      <c r="V654" t="str">
        <f t="shared" si="64"/>
        <v/>
      </c>
      <c r="W654" s="5" t="str">
        <f t="shared" si="65"/>
        <v xml:space="preserve"> 3G</v>
      </c>
    </row>
    <row r="655" spans="1:23" x14ac:dyDescent="0.25">
      <c r="A655">
        <v>2023</v>
      </c>
      <c r="B655">
        <v>3</v>
      </c>
      <c r="C655" t="s">
        <v>113</v>
      </c>
      <c r="D655">
        <v>68</v>
      </c>
      <c r="E655" t="s">
        <v>114</v>
      </c>
      <c r="F655">
        <v>68264</v>
      </c>
      <c r="G655" t="s">
        <v>28</v>
      </c>
      <c r="H655" t="str">
        <f>VLOOKUP($G655,Municipios!$F:$G,2,FALSE)</f>
        <v>ENCINO</v>
      </c>
      <c r="I655" t="s">
        <v>117</v>
      </c>
      <c r="J655" t="s">
        <v>572</v>
      </c>
      <c r="K655">
        <v>68264000</v>
      </c>
      <c r="L655" t="s">
        <v>28</v>
      </c>
      <c r="M655" t="s">
        <v>117</v>
      </c>
      <c r="N655" t="s">
        <v>117</v>
      </c>
      <c r="O655" t="s">
        <v>117</v>
      </c>
      <c r="P655" t="s">
        <v>115</v>
      </c>
      <c r="Q655" t="s">
        <v>115</v>
      </c>
      <c r="R655" t="str">
        <f t="shared" si="60"/>
        <v xml:space="preserve"> 2G</v>
      </c>
      <c r="S655" t="str">
        <f t="shared" si="61"/>
        <v xml:space="preserve"> 3G</v>
      </c>
      <c r="T655" t="str">
        <f t="shared" si="62"/>
        <v xml:space="preserve"> 4G</v>
      </c>
      <c r="U655" t="str">
        <f t="shared" si="63"/>
        <v/>
      </c>
      <c r="V655" t="str">
        <f t="shared" si="64"/>
        <v/>
      </c>
      <c r="W655" s="5" t="str">
        <f t="shared" si="65"/>
        <v xml:space="preserve"> 2G 3G 4G</v>
      </c>
    </row>
    <row r="656" spans="1:23" x14ac:dyDescent="0.25">
      <c r="A656">
        <v>2023</v>
      </c>
      <c r="B656">
        <v>3</v>
      </c>
      <c r="C656" t="s">
        <v>113</v>
      </c>
      <c r="D656">
        <v>68</v>
      </c>
      <c r="E656" t="s">
        <v>114</v>
      </c>
      <c r="F656">
        <v>68377</v>
      </c>
      <c r="G656" t="s">
        <v>43</v>
      </c>
      <c r="H656" t="str">
        <f>VLOOKUP($G656,Municipios!$F:$G,2,FALSE)</f>
        <v>LA BELLEZA</v>
      </c>
      <c r="I656" t="s">
        <v>117</v>
      </c>
      <c r="J656" t="s">
        <v>572</v>
      </c>
      <c r="K656">
        <v>68377000</v>
      </c>
      <c r="L656" t="s">
        <v>43</v>
      </c>
      <c r="M656" t="s">
        <v>117</v>
      </c>
      <c r="N656" t="s">
        <v>117</v>
      </c>
      <c r="O656" t="s">
        <v>117</v>
      </c>
      <c r="P656" t="s">
        <v>115</v>
      </c>
      <c r="Q656" t="s">
        <v>115</v>
      </c>
      <c r="R656" t="str">
        <f t="shared" si="60"/>
        <v xml:space="preserve"> 2G</v>
      </c>
      <c r="S656" t="str">
        <f t="shared" si="61"/>
        <v xml:space="preserve"> 3G</v>
      </c>
      <c r="T656" t="str">
        <f t="shared" si="62"/>
        <v xml:space="preserve"> 4G</v>
      </c>
      <c r="U656" t="str">
        <f t="shared" si="63"/>
        <v/>
      </c>
      <c r="V656" t="str">
        <f t="shared" si="64"/>
        <v/>
      </c>
      <c r="W656" s="5" t="str">
        <f t="shared" si="65"/>
        <v xml:space="preserve"> 2G 3G 4G</v>
      </c>
    </row>
    <row r="657" spans="1:23" x14ac:dyDescent="0.25">
      <c r="A657">
        <v>2023</v>
      </c>
      <c r="B657">
        <v>3</v>
      </c>
      <c r="C657" t="s">
        <v>129</v>
      </c>
      <c r="D657">
        <v>68</v>
      </c>
      <c r="E657" t="s">
        <v>114</v>
      </c>
      <c r="F657">
        <v>68406</v>
      </c>
      <c r="G657" t="s">
        <v>47</v>
      </c>
      <c r="H657" t="str">
        <f>VLOOKUP($G657,Municipios!$F:$G,2,FALSE)</f>
        <v>LEBRIJA</v>
      </c>
      <c r="I657" t="s">
        <v>115</v>
      </c>
      <c r="J657" t="s">
        <v>573</v>
      </c>
      <c r="K657">
        <v>68406013</v>
      </c>
      <c r="L657" t="s">
        <v>313</v>
      </c>
      <c r="M657" t="s">
        <v>115</v>
      </c>
      <c r="N657" t="s">
        <v>115</v>
      </c>
      <c r="O657" t="s">
        <v>117</v>
      </c>
      <c r="P657" t="s">
        <v>115</v>
      </c>
      <c r="Q657" t="s">
        <v>115</v>
      </c>
      <c r="R657" t="str">
        <f t="shared" si="60"/>
        <v/>
      </c>
      <c r="S657" t="str">
        <f t="shared" si="61"/>
        <v/>
      </c>
      <c r="T657" t="str">
        <f t="shared" si="62"/>
        <v xml:space="preserve"> 4G</v>
      </c>
      <c r="U657" t="str">
        <f t="shared" si="63"/>
        <v/>
      </c>
      <c r="V657" t="str">
        <f t="shared" si="64"/>
        <v/>
      </c>
      <c r="W657" s="5" t="str">
        <f t="shared" si="65"/>
        <v xml:space="preserve"> 4G</v>
      </c>
    </row>
    <row r="658" spans="1:23" x14ac:dyDescent="0.25">
      <c r="A658">
        <v>2023</v>
      </c>
      <c r="B658">
        <v>3</v>
      </c>
      <c r="C658" t="s">
        <v>113</v>
      </c>
      <c r="D658">
        <v>68</v>
      </c>
      <c r="E658" t="s">
        <v>114</v>
      </c>
      <c r="F658">
        <v>68575</v>
      </c>
      <c r="G658" t="s">
        <v>92</v>
      </c>
      <c r="H658" t="str">
        <f>VLOOKUP($G658,Municipios!$F:$G,2,FALSE)</f>
        <v>PUERTO WILCHES</v>
      </c>
      <c r="I658" t="s">
        <v>115</v>
      </c>
      <c r="J658" t="s">
        <v>573</v>
      </c>
      <c r="K658">
        <v>68575023</v>
      </c>
      <c r="L658" t="s">
        <v>136</v>
      </c>
      <c r="M658" t="s">
        <v>117</v>
      </c>
      <c r="N658" t="s">
        <v>115</v>
      </c>
      <c r="O658" t="s">
        <v>115</v>
      </c>
      <c r="P658" t="s">
        <v>115</v>
      </c>
      <c r="Q658" t="s">
        <v>115</v>
      </c>
      <c r="R658" t="str">
        <f t="shared" si="60"/>
        <v xml:space="preserve"> 2G</v>
      </c>
      <c r="S658" t="str">
        <f t="shared" si="61"/>
        <v/>
      </c>
      <c r="T658" t="str">
        <f t="shared" si="62"/>
        <v/>
      </c>
      <c r="U658" t="str">
        <f t="shared" si="63"/>
        <v/>
      </c>
      <c r="V658" t="str">
        <f t="shared" si="64"/>
        <v/>
      </c>
      <c r="W658" s="5" t="str">
        <f t="shared" si="65"/>
        <v xml:space="preserve"> 2G</v>
      </c>
    </row>
    <row r="659" spans="1:23" x14ac:dyDescent="0.25">
      <c r="A659">
        <v>2023</v>
      </c>
      <c r="B659">
        <v>3</v>
      </c>
      <c r="C659" t="s">
        <v>129</v>
      </c>
      <c r="D659">
        <v>68</v>
      </c>
      <c r="E659" t="s">
        <v>114</v>
      </c>
      <c r="F659">
        <v>68255</v>
      </c>
      <c r="G659" t="s">
        <v>134</v>
      </c>
      <c r="H659" t="str">
        <f>VLOOKUP($G659,Municipios!$F:$G,2,FALSE)</f>
        <v>EL PLAYON</v>
      </c>
      <c r="I659" t="s">
        <v>117</v>
      </c>
      <c r="J659" t="s">
        <v>572</v>
      </c>
      <c r="K659">
        <v>68255000</v>
      </c>
      <c r="L659" t="s">
        <v>134</v>
      </c>
      <c r="M659" t="s">
        <v>115</v>
      </c>
      <c r="N659" t="s">
        <v>117</v>
      </c>
      <c r="O659" t="s">
        <v>117</v>
      </c>
      <c r="P659" t="s">
        <v>115</v>
      </c>
      <c r="Q659" t="s">
        <v>115</v>
      </c>
      <c r="R659" t="str">
        <f t="shared" si="60"/>
        <v/>
      </c>
      <c r="S659" t="str">
        <f t="shared" si="61"/>
        <v xml:space="preserve"> 3G</v>
      </c>
      <c r="T659" t="str">
        <f t="shared" si="62"/>
        <v xml:space="preserve"> 4G</v>
      </c>
      <c r="U659" t="str">
        <f t="shared" si="63"/>
        <v/>
      </c>
      <c r="V659" t="str">
        <f t="shared" si="64"/>
        <v/>
      </c>
      <c r="W659" s="5" t="str">
        <f t="shared" si="65"/>
        <v xml:space="preserve"> 3G 4G</v>
      </c>
    </row>
    <row r="660" spans="1:23" x14ac:dyDescent="0.25">
      <c r="A660">
        <v>2023</v>
      </c>
      <c r="B660">
        <v>3</v>
      </c>
      <c r="C660" t="s">
        <v>120</v>
      </c>
      <c r="D660">
        <v>68</v>
      </c>
      <c r="E660" t="s">
        <v>114</v>
      </c>
      <c r="F660">
        <v>68679</v>
      </c>
      <c r="G660" t="s">
        <v>69</v>
      </c>
      <c r="H660" t="str">
        <f>VLOOKUP($G660,Municipios!$F:$G,2,FALSE)</f>
        <v>SAN GIL</v>
      </c>
      <c r="I660" t="s">
        <v>117</v>
      </c>
      <c r="J660" t="s">
        <v>572</v>
      </c>
      <c r="K660">
        <v>68679000</v>
      </c>
      <c r="L660" t="s">
        <v>69</v>
      </c>
      <c r="M660" t="s">
        <v>115</v>
      </c>
      <c r="N660" t="s">
        <v>117</v>
      </c>
      <c r="O660" t="s">
        <v>117</v>
      </c>
      <c r="P660" t="s">
        <v>115</v>
      </c>
      <c r="Q660" t="s">
        <v>115</v>
      </c>
      <c r="R660" t="str">
        <f t="shared" si="60"/>
        <v/>
      </c>
      <c r="S660" t="str">
        <f t="shared" si="61"/>
        <v xml:space="preserve"> 3G</v>
      </c>
      <c r="T660" t="str">
        <f t="shared" si="62"/>
        <v xml:space="preserve"> 4G</v>
      </c>
      <c r="U660" t="str">
        <f t="shared" si="63"/>
        <v/>
      </c>
      <c r="V660" t="str">
        <f t="shared" si="64"/>
        <v/>
      </c>
      <c r="W660" s="5" t="str">
        <f t="shared" si="65"/>
        <v xml:space="preserve"> 3G 4G</v>
      </c>
    </row>
    <row r="661" spans="1:23" x14ac:dyDescent="0.25">
      <c r="A661">
        <v>2023</v>
      </c>
      <c r="B661">
        <v>3</v>
      </c>
      <c r="C661" t="s">
        <v>129</v>
      </c>
      <c r="D661">
        <v>68</v>
      </c>
      <c r="E661" t="s">
        <v>114</v>
      </c>
      <c r="F661">
        <v>68682</v>
      </c>
      <c r="G661" t="s">
        <v>161</v>
      </c>
      <c r="H661" t="str">
        <f>VLOOKUP($G661,Municipios!$F:$G,2,FALSE)</f>
        <v>SAN JOAQUIN</v>
      </c>
      <c r="I661" t="s">
        <v>117</v>
      </c>
      <c r="J661" t="s">
        <v>572</v>
      </c>
      <c r="K661">
        <v>68682000</v>
      </c>
      <c r="L661" t="s">
        <v>161</v>
      </c>
      <c r="M661" t="s">
        <v>117</v>
      </c>
      <c r="N661" t="s">
        <v>117</v>
      </c>
      <c r="O661" t="s">
        <v>117</v>
      </c>
      <c r="P661" t="s">
        <v>115</v>
      </c>
      <c r="Q661" t="s">
        <v>115</v>
      </c>
      <c r="R661" t="str">
        <f t="shared" si="60"/>
        <v xml:space="preserve"> 2G</v>
      </c>
      <c r="S661" t="str">
        <f t="shared" si="61"/>
        <v xml:space="preserve"> 3G</v>
      </c>
      <c r="T661" t="str">
        <f t="shared" si="62"/>
        <v xml:space="preserve"> 4G</v>
      </c>
      <c r="U661" t="str">
        <f t="shared" si="63"/>
        <v/>
      </c>
      <c r="V661" t="str">
        <f t="shared" si="64"/>
        <v/>
      </c>
      <c r="W661" s="5" t="str">
        <f t="shared" si="65"/>
        <v xml:space="preserve"> 2G 3G 4G</v>
      </c>
    </row>
    <row r="662" spans="1:23" x14ac:dyDescent="0.25">
      <c r="A662">
        <v>2023</v>
      </c>
      <c r="B662">
        <v>3</v>
      </c>
      <c r="C662" t="s">
        <v>120</v>
      </c>
      <c r="D662">
        <v>68</v>
      </c>
      <c r="E662" t="s">
        <v>114</v>
      </c>
      <c r="F662">
        <v>68132</v>
      </c>
      <c r="G662" t="s">
        <v>12</v>
      </c>
      <c r="H662" t="str">
        <f>VLOOKUP($G662,Municipios!$F:$G,2,FALSE)</f>
        <v>CALIFORNIA</v>
      </c>
      <c r="I662" t="s">
        <v>117</v>
      </c>
      <c r="J662" t="s">
        <v>572</v>
      </c>
      <c r="K662">
        <v>68132000</v>
      </c>
      <c r="L662" t="s">
        <v>12</v>
      </c>
      <c r="M662" t="s">
        <v>115</v>
      </c>
      <c r="N662" t="s">
        <v>117</v>
      </c>
      <c r="O662" t="s">
        <v>115</v>
      </c>
      <c r="P662" t="s">
        <v>115</v>
      </c>
      <c r="Q662" t="s">
        <v>115</v>
      </c>
      <c r="R662" t="str">
        <f t="shared" si="60"/>
        <v/>
      </c>
      <c r="S662" t="str">
        <f t="shared" si="61"/>
        <v xml:space="preserve"> 3G</v>
      </c>
      <c r="T662" t="str">
        <f t="shared" si="62"/>
        <v/>
      </c>
      <c r="U662" t="str">
        <f t="shared" si="63"/>
        <v/>
      </c>
      <c r="V662" t="str">
        <f t="shared" si="64"/>
        <v/>
      </c>
      <c r="W662" s="5" t="str">
        <f t="shared" si="65"/>
        <v xml:space="preserve"> 3G</v>
      </c>
    </row>
    <row r="663" spans="1:23" x14ac:dyDescent="0.25">
      <c r="A663">
        <v>2023</v>
      </c>
      <c r="B663">
        <v>3</v>
      </c>
      <c r="C663" t="s">
        <v>113</v>
      </c>
      <c r="D663">
        <v>68</v>
      </c>
      <c r="E663" t="s">
        <v>114</v>
      </c>
      <c r="F663">
        <v>68217</v>
      </c>
      <c r="G663" t="s">
        <v>24</v>
      </c>
      <c r="H663" t="str">
        <f>VLOOKUP($G663,Municipios!$F:$G,2,FALSE)</f>
        <v>COROMORO</v>
      </c>
      <c r="I663" t="s">
        <v>117</v>
      </c>
      <c r="J663" t="s">
        <v>572</v>
      </c>
      <c r="K663">
        <v>68217000</v>
      </c>
      <c r="L663" t="s">
        <v>24</v>
      </c>
      <c r="M663" t="s">
        <v>117</v>
      </c>
      <c r="N663" t="s">
        <v>117</v>
      </c>
      <c r="O663" t="s">
        <v>117</v>
      </c>
      <c r="P663" t="s">
        <v>115</v>
      </c>
      <c r="Q663" t="s">
        <v>115</v>
      </c>
      <c r="R663" t="str">
        <f t="shared" si="60"/>
        <v xml:space="preserve"> 2G</v>
      </c>
      <c r="S663" t="str">
        <f t="shared" si="61"/>
        <v xml:space="preserve"> 3G</v>
      </c>
      <c r="T663" t="str">
        <f t="shared" si="62"/>
        <v xml:space="preserve"> 4G</v>
      </c>
      <c r="U663" t="str">
        <f t="shared" si="63"/>
        <v/>
      </c>
      <c r="V663" t="str">
        <f t="shared" si="64"/>
        <v/>
      </c>
      <c r="W663" s="5" t="str">
        <f t="shared" si="65"/>
        <v xml:space="preserve"> 2G 3G 4G</v>
      </c>
    </row>
    <row r="664" spans="1:23" x14ac:dyDescent="0.25">
      <c r="A664">
        <v>2023</v>
      </c>
      <c r="B664">
        <v>3</v>
      </c>
      <c r="C664" t="s">
        <v>113</v>
      </c>
      <c r="D664">
        <v>68</v>
      </c>
      <c r="E664" t="s">
        <v>114</v>
      </c>
      <c r="F664">
        <v>68101</v>
      </c>
      <c r="G664" t="s">
        <v>149</v>
      </c>
      <c r="H664" t="str">
        <f>VLOOKUP($G664,Municipios!$F:$G,2,FALSE)</f>
        <v>BOLIVAR</v>
      </c>
      <c r="I664" t="s">
        <v>115</v>
      </c>
      <c r="J664" t="s">
        <v>573</v>
      </c>
      <c r="K664">
        <v>68101016</v>
      </c>
      <c r="L664" t="s">
        <v>347</v>
      </c>
      <c r="M664" t="s">
        <v>117</v>
      </c>
      <c r="N664" t="s">
        <v>117</v>
      </c>
      <c r="O664" t="s">
        <v>117</v>
      </c>
      <c r="P664" t="s">
        <v>115</v>
      </c>
      <c r="Q664" t="s">
        <v>115</v>
      </c>
      <c r="R664" t="str">
        <f t="shared" si="60"/>
        <v xml:space="preserve"> 2G</v>
      </c>
      <c r="S664" t="str">
        <f t="shared" si="61"/>
        <v xml:space="preserve"> 3G</v>
      </c>
      <c r="T664" t="str">
        <f t="shared" si="62"/>
        <v xml:space="preserve"> 4G</v>
      </c>
      <c r="U664" t="str">
        <f t="shared" si="63"/>
        <v/>
      </c>
      <c r="V664" t="str">
        <f t="shared" si="64"/>
        <v/>
      </c>
      <c r="W664" s="5" t="str">
        <f t="shared" si="65"/>
        <v xml:space="preserve"> 2G 3G 4G</v>
      </c>
    </row>
    <row r="665" spans="1:23" x14ac:dyDescent="0.25">
      <c r="A665">
        <v>2023</v>
      </c>
      <c r="B665">
        <v>3</v>
      </c>
      <c r="C665" t="s">
        <v>113</v>
      </c>
      <c r="D665">
        <v>68</v>
      </c>
      <c r="E665" t="s">
        <v>114</v>
      </c>
      <c r="F665">
        <v>68679</v>
      </c>
      <c r="G665" t="s">
        <v>69</v>
      </c>
      <c r="H665" t="str">
        <f>VLOOKUP($G665,Municipios!$F:$G,2,FALSE)</f>
        <v>SAN GIL</v>
      </c>
      <c r="I665" t="s">
        <v>117</v>
      </c>
      <c r="J665" t="s">
        <v>572</v>
      </c>
      <c r="K665">
        <v>68679000</v>
      </c>
      <c r="L665" t="s">
        <v>69</v>
      </c>
      <c r="M665" t="s">
        <v>117</v>
      </c>
      <c r="N665" t="s">
        <v>117</v>
      </c>
      <c r="O665" t="s">
        <v>117</v>
      </c>
      <c r="P665" t="s">
        <v>115</v>
      </c>
      <c r="Q665" t="s">
        <v>115</v>
      </c>
      <c r="R665" t="str">
        <f t="shared" si="60"/>
        <v xml:space="preserve"> 2G</v>
      </c>
      <c r="S665" t="str">
        <f t="shared" si="61"/>
        <v xml:space="preserve"> 3G</v>
      </c>
      <c r="T665" t="str">
        <f t="shared" si="62"/>
        <v xml:space="preserve"> 4G</v>
      </c>
      <c r="U665" t="str">
        <f t="shared" si="63"/>
        <v/>
      </c>
      <c r="V665" t="str">
        <f t="shared" si="64"/>
        <v/>
      </c>
      <c r="W665" s="5" t="str">
        <f t="shared" si="65"/>
        <v xml:space="preserve"> 2G 3G 4G</v>
      </c>
    </row>
    <row r="666" spans="1:23" x14ac:dyDescent="0.25">
      <c r="A666">
        <v>2023</v>
      </c>
      <c r="B666">
        <v>3</v>
      </c>
      <c r="C666" t="s">
        <v>125</v>
      </c>
      <c r="D666">
        <v>68</v>
      </c>
      <c r="E666" t="s">
        <v>114</v>
      </c>
      <c r="F666">
        <v>68307</v>
      </c>
      <c r="G666" t="s">
        <v>122</v>
      </c>
      <c r="H666" t="str">
        <f>VLOOKUP($G666,Municipios!$F:$G,2,FALSE)</f>
        <v>GIRON</v>
      </c>
      <c r="I666" t="s">
        <v>115</v>
      </c>
      <c r="J666" t="s">
        <v>573</v>
      </c>
      <c r="K666">
        <v>68307002</v>
      </c>
      <c r="L666" t="s">
        <v>314</v>
      </c>
      <c r="M666" t="s">
        <v>117</v>
      </c>
      <c r="N666" t="s">
        <v>117</v>
      </c>
      <c r="O666" t="s">
        <v>117</v>
      </c>
      <c r="P666" t="s">
        <v>115</v>
      </c>
      <c r="Q666" t="s">
        <v>115</v>
      </c>
      <c r="R666" t="str">
        <f t="shared" si="60"/>
        <v xml:space="preserve"> 2G</v>
      </c>
      <c r="S666" t="str">
        <f t="shared" si="61"/>
        <v xml:space="preserve"> 3G</v>
      </c>
      <c r="T666" t="str">
        <f t="shared" si="62"/>
        <v xml:space="preserve"> 4G</v>
      </c>
      <c r="U666" t="str">
        <f t="shared" si="63"/>
        <v/>
      </c>
      <c r="V666" t="str">
        <f t="shared" si="64"/>
        <v/>
      </c>
      <c r="W666" s="5" t="str">
        <f t="shared" si="65"/>
        <v xml:space="preserve"> 2G 3G 4G</v>
      </c>
    </row>
    <row r="667" spans="1:23" x14ac:dyDescent="0.25">
      <c r="A667">
        <v>2023</v>
      </c>
      <c r="B667">
        <v>3</v>
      </c>
      <c r="C667" t="s">
        <v>113</v>
      </c>
      <c r="D667">
        <v>68</v>
      </c>
      <c r="E667" t="s">
        <v>114</v>
      </c>
      <c r="F667">
        <v>68684</v>
      </c>
      <c r="G667" t="s">
        <v>121</v>
      </c>
      <c r="H667" t="str">
        <f>VLOOKUP($G667,Municipios!$F:$G,2,FALSE)</f>
        <v>SAN JOSE DE MIRANDA</v>
      </c>
      <c r="I667" t="s">
        <v>115</v>
      </c>
      <c r="J667" t="s">
        <v>573</v>
      </c>
      <c r="K667">
        <v>68684009</v>
      </c>
      <c r="L667" t="s">
        <v>336</v>
      </c>
      <c r="M667" t="s">
        <v>117</v>
      </c>
      <c r="N667" t="s">
        <v>117</v>
      </c>
      <c r="O667" t="s">
        <v>117</v>
      </c>
      <c r="P667" t="s">
        <v>115</v>
      </c>
      <c r="Q667" t="s">
        <v>115</v>
      </c>
      <c r="R667" t="str">
        <f t="shared" si="60"/>
        <v xml:space="preserve"> 2G</v>
      </c>
      <c r="S667" t="str">
        <f t="shared" si="61"/>
        <v xml:space="preserve"> 3G</v>
      </c>
      <c r="T667" t="str">
        <f t="shared" si="62"/>
        <v xml:space="preserve"> 4G</v>
      </c>
      <c r="U667" t="str">
        <f t="shared" si="63"/>
        <v/>
      </c>
      <c r="V667" t="str">
        <f t="shared" si="64"/>
        <v/>
      </c>
      <c r="W667" s="5" t="str">
        <f t="shared" si="65"/>
        <v xml:space="preserve"> 2G 3G 4G</v>
      </c>
    </row>
    <row r="668" spans="1:23" x14ac:dyDescent="0.25">
      <c r="A668">
        <v>2023</v>
      </c>
      <c r="B668">
        <v>3</v>
      </c>
      <c r="C668" t="s">
        <v>129</v>
      </c>
      <c r="D668">
        <v>68</v>
      </c>
      <c r="E668" t="s">
        <v>114</v>
      </c>
      <c r="F668">
        <v>68217</v>
      </c>
      <c r="G668" t="s">
        <v>24</v>
      </c>
      <c r="H668" t="str">
        <f>VLOOKUP($G668,Municipios!$F:$G,2,FALSE)</f>
        <v>COROMORO</v>
      </c>
      <c r="I668" t="s">
        <v>117</v>
      </c>
      <c r="J668" t="s">
        <v>572</v>
      </c>
      <c r="K668">
        <v>68217000</v>
      </c>
      <c r="L668" t="s">
        <v>24</v>
      </c>
      <c r="M668" t="s">
        <v>117</v>
      </c>
      <c r="N668" t="s">
        <v>117</v>
      </c>
      <c r="O668" t="s">
        <v>117</v>
      </c>
      <c r="P668" t="s">
        <v>115</v>
      </c>
      <c r="Q668" t="s">
        <v>115</v>
      </c>
      <c r="R668" t="str">
        <f t="shared" si="60"/>
        <v xml:space="preserve"> 2G</v>
      </c>
      <c r="S668" t="str">
        <f t="shared" si="61"/>
        <v xml:space="preserve"> 3G</v>
      </c>
      <c r="T668" t="str">
        <f t="shared" si="62"/>
        <v xml:space="preserve"> 4G</v>
      </c>
      <c r="U668" t="str">
        <f t="shared" si="63"/>
        <v/>
      </c>
      <c r="V668" t="str">
        <f t="shared" si="64"/>
        <v/>
      </c>
      <c r="W668" s="5" t="str">
        <f t="shared" si="65"/>
        <v xml:space="preserve"> 2G 3G 4G</v>
      </c>
    </row>
    <row r="669" spans="1:23" x14ac:dyDescent="0.25">
      <c r="A669">
        <v>2023</v>
      </c>
      <c r="B669">
        <v>3</v>
      </c>
      <c r="C669" t="s">
        <v>113</v>
      </c>
      <c r="D669">
        <v>68</v>
      </c>
      <c r="E669" t="s">
        <v>114</v>
      </c>
      <c r="F669">
        <v>68770</v>
      </c>
      <c r="G669" t="s">
        <v>77</v>
      </c>
      <c r="H669" t="str">
        <f>VLOOKUP($G669,Municipios!$F:$G,2,FALSE)</f>
        <v>SUAITA</v>
      </c>
      <c r="I669" t="s">
        <v>115</v>
      </c>
      <c r="J669" t="s">
        <v>573</v>
      </c>
      <c r="K669">
        <v>68770001</v>
      </c>
      <c r="L669" t="s">
        <v>191</v>
      </c>
      <c r="M669" t="s">
        <v>117</v>
      </c>
      <c r="N669" t="s">
        <v>117</v>
      </c>
      <c r="O669" t="s">
        <v>117</v>
      </c>
      <c r="P669" t="s">
        <v>115</v>
      </c>
      <c r="Q669" t="s">
        <v>115</v>
      </c>
      <c r="R669" t="str">
        <f t="shared" si="60"/>
        <v xml:space="preserve"> 2G</v>
      </c>
      <c r="S669" t="str">
        <f t="shared" si="61"/>
        <v xml:space="preserve"> 3G</v>
      </c>
      <c r="T669" t="str">
        <f t="shared" si="62"/>
        <v xml:space="preserve"> 4G</v>
      </c>
      <c r="U669" t="str">
        <f t="shared" si="63"/>
        <v/>
      </c>
      <c r="V669" t="str">
        <f t="shared" si="64"/>
        <v/>
      </c>
      <c r="W669" s="5" t="str">
        <f t="shared" si="65"/>
        <v xml:space="preserve"> 2G 3G 4G</v>
      </c>
    </row>
    <row r="670" spans="1:23" x14ac:dyDescent="0.25">
      <c r="A670">
        <v>2023</v>
      </c>
      <c r="B670">
        <v>3</v>
      </c>
      <c r="C670" t="s">
        <v>120</v>
      </c>
      <c r="D670">
        <v>68</v>
      </c>
      <c r="E670" t="s">
        <v>114</v>
      </c>
      <c r="F670">
        <v>68190</v>
      </c>
      <c r="G670" t="s">
        <v>88</v>
      </c>
      <c r="H670" t="str">
        <f>VLOOKUP($G670,Municipios!$F:$G,2,FALSE)</f>
        <v>CIMITARRA</v>
      </c>
      <c r="I670" t="s">
        <v>117</v>
      </c>
      <c r="J670" t="s">
        <v>572</v>
      </c>
      <c r="K670">
        <v>68190000</v>
      </c>
      <c r="L670" t="s">
        <v>88</v>
      </c>
      <c r="M670" t="s">
        <v>115</v>
      </c>
      <c r="N670" t="s">
        <v>117</v>
      </c>
      <c r="O670" t="s">
        <v>117</v>
      </c>
      <c r="P670" t="s">
        <v>115</v>
      </c>
      <c r="Q670" t="s">
        <v>115</v>
      </c>
      <c r="R670" t="str">
        <f t="shared" si="60"/>
        <v/>
      </c>
      <c r="S670" t="str">
        <f t="shared" si="61"/>
        <v xml:space="preserve"> 3G</v>
      </c>
      <c r="T670" t="str">
        <f t="shared" si="62"/>
        <v xml:space="preserve"> 4G</v>
      </c>
      <c r="U670" t="str">
        <f t="shared" si="63"/>
        <v/>
      </c>
      <c r="V670" t="str">
        <f t="shared" si="64"/>
        <v/>
      </c>
      <c r="W670" s="5" t="str">
        <f t="shared" si="65"/>
        <v xml:space="preserve"> 3G 4G</v>
      </c>
    </row>
    <row r="671" spans="1:23" x14ac:dyDescent="0.25">
      <c r="A671">
        <v>2023</v>
      </c>
      <c r="B671">
        <v>3</v>
      </c>
      <c r="C671" t="s">
        <v>113</v>
      </c>
      <c r="D671">
        <v>68</v>
      </c>
      <c r="E671" t="s">
        <v>114</v>
      </c>
      <c r="F671">
        <v>68385</v>
      </c>
      <c r="G671" t="s">
        <v>138</v>
      </c>
      <c r="H671" t="str">
        <f>VLOOKUP($G671,Municipios!$F:$G,2,FALSE)</f>
        <v>LANDAZURI</v>
      </c>
      <c r="I671" t="s">
        <v>115</v>
      </c>
      <c r="J671" t="s">
        <v>573</v>
      </c>
      <c r="K671">
        <v>68385008</v>
      </c>
      <c r="L671" t="s">
        <v>220</v>
      </c>
      <c r="M671" t="s">
        <v>117</v>
      </c>
      <c r="N671" t="s">
        <v>117</v>
      </c>
      <c r="O671" t="s">
        <v>117</v>
      </c>
      <c r="P671" t="s">
        <v>115</v>
      </c>
      <c r="Q671" t="s">
        <v>115</v>
      </c>
      <c r="R671" t="str">
        <f t="shared" si="60"/>
        <v xml:space="preserve"> 2G</v>
      </c>
      <c r="S671" t="str">
        <f t="shared" si="61"/>
        <v xml:space="preserve"> 3G</v>
      </c>
      <c r="T671" t="str">
        <f t="shared" si="62"/>
        <v xml:space="preserve"> 4G</v>
      </c>
      <c r="U671" t="str">
        <f t="shared" si="63"/>
        <v/>
      </c>
      <c r="V671" t="str">
        <f t="shared" si="64"/>
        <v/>
      </c>
      <c r="W671" s="5" t="str">
        <f t="shared" si="65"/>
        <v xml:space="preserve"> 2G 3G 4G</v>
      </c>
    </row>
    <row r="672" spans="1:23" x14ac:dyDescent="0.25">
      <c r="A672">
        <v>2023</v>
      </c>
      <c r="B672">
        <v>3</v>
      </c>
      <c r="C672" t="s">
        <v>125</v>
      </c>
      <c r="D672">
        <v>68</v>
      </c>
      <c r="E672" t="s">
        <v>114</v>
      </c>
      <c r="F672">
        <v>68250</v>
      </c>
      <c r="G672" t="s">
        <v>163</v>
      </c>
      <c r="H672" t="str">
        <f>VLOOKUP($G672,Municipios!$F:$G,2,FALSE)</f>
        <v>EL PEÑON</v>
      </c>
      <c r="I672" t="s">
        <v>117</v>
      </c>
      <c r="J672" t="s">
        <v>572</v>
      </c>
      <c r="K672">
        <v>68250000</v>
      </c>
      <c r="L672" t="s">
        <v>163</v>
      </c>
      <c r="M672" t="s">
        <v>117</v>
      </c>
      <c r="N672" t="s">
        <v>117</v>
      </c>
      <c r="O672" t="s">
        <v>117</v>
      </c>
      <c r="P672" t="s">
        <v>115</v>
      </c>
      <c r="Q672" t="s">
        <v>115</v>
      </c>
      <c r="R672" t="str">
        <f t="shared" si="60"/>
        <v xml:space="preserve"> 2G</v>
      </c>
      <c r="S672" t="str">
        <f t="shared" si="61"/>
        <v xml:space="preserve"> 3G</v>
      </c>
      <c r="T672" t="str">
        <f t="shared" si="62"/>
        <v xml:space="preserve"> 4G</v>
      </c>
      <c r="U672" t="str">
        <f t="shared" si="63"/>
        <v/>
      </c>
      <c r="V672" t="str">
        <f t="shared" si="64"/>
        <v/>
      </c>
      <c r="W672" s="5" t="str">
        <f t="shared" si="65"/>
        <v xml:space="preserve"> 2G 3G 4G</v>
      </c>
    </row>
    <row r="673" spans="1:23" x14ac:dyDescent="0.25">
      <c r="A673">
        <v>2023</v>
      </c>
      <c r="B673">
        <v>3</v>
      </c>
      <c r="C673" t="s">
        <v>113</v>
      </c>
      <c r="D673">
        <v>68</v>
      </c>
      <c r="E673" t="s">
        <v>114</v>
      </c>
      <c r="F673">
        <v>68250</v>
      </c>
      <c r="G673" t="s">
        <v>163</v>
      </c>
      <c r="H673" t="str">
        <f>VLOOKUP($G673,Municipios!$F:$G,2,FALSE)</f>
        <v>EL PEÑON</v>
      </c>
      <c r="I673" t="s">
        <v>115</v>
      </c>
      <c r="J673" t="s">
        <v>573</v>
      </c>
      <c r="K673">
        <v>68250002</v>
      </c>
      <c r="L673" t="s">
        <v>164</v>
      </c>
      <c r="M673" t="s">
        <v>117</v>
      </c>
      <c r="N673" t="s">
        <v>117</v>
      </c>
      <c r="O673" t="s">
        <v>117</v>
      </c>
      <c r="P673" t="s">
        <v>115</v>
      </c>
      <c r="Q673" t="s">
        <v>115</v>
      </c>
      <c r="R673" t="str">
        <f t="shared" si="60"/>
        <v xml:space="preserve"> 2G</v>
      </c>
      <c r="S673" t="str">
        <f t="shared" si="61"/>
        <v xml:space="preserve"> 3G</v>
      </c>
      <c r="T673" t="str">
        <f t="shared" si="62"/>
        <v xml:space="preserve"> 4G</v>
      </c>
      <c r="U673" t="str">
        <f t="shared" si="63"/>
        <v/>
      </c>
      <c r="V673" t="str">
        <f t="shared" si="64"/>
        <v/>
      </c>
      <c r="W673" s="5" t="str">
        <f t="shared" si="65"/>
        <v xml:space="preserve"> 2G 3G 4G</v>
      </c>
    </row>
    <row r="674" spans="1:23" x14ac:dyDescent="0.25">
      <c r="A674">
        <v>2023</v>
      </c>
      <c r="B674">
        <v>3</v>
      </c>
      <c r="C674" t="s">
        <v>125</v>
      </c>
      <c r="D674">
        <v>68</v>
      </c>
      <c r="E674" t="s">
        <v>114</v>
      </c>
      <c r="F674">
        <v>68500</v>
      </c>
      <c r="G674" t="s">
        <v>55</v>
      </c>
      <c r="H674" t="str">
        <f>VLOOKUP($G674,Municipios!$F:$G,2,FALSE)</f>
        <v>OIBA</v>
      </c>
      <c r="I674" t="s">
        <v>117</v>
      </c>
      <c r="J674" t="s">
        <v>572</v>
      </c>
      <c r="K674">
        <v>68500000</v>
      </c>
      <c r="L674" t="s">
        <v>55</v>
      </c>
      <c r="M674" t="s">
        <v>117</v>
      </c>
      <c r="N674" t="s">
        <v>117</v>
      </c>
      <c r="O674" t="s">
        <v>117</v>
      </c>
      <c r="P674" t="s">
        <v>115</v>
      </c>
      <c r="Q674" t="s">
        <v>115</v>
      </c>
      <c r="R674" t="str">
        <f t="shared" si="60"/>
        <v xml:space="preserve"> 2G</v>
      </c>
      <c r="S674" t="str">
        <f t="shared" si="61"/>
        <v xml:space="preserve"> 3G</v>
      </c>
      <c r="T674" t="str">
        <f t="shared" si="62"/>
        <v xml:space="preserve"> 4G</v>
      </c>
      <c r="U674" t="str">
        <f t="shared" si="63"/>
        <v/>
      </c>
      <c r="V674" t="str">
        <f t="shared" si="64"/>
        <v/>
      </c>
      <c r="W674" s="5" t="str">
        <f t="shared" si="65"/>
        <v xml:space="preserve"> 2G 3G 4G</v>
      </c>
    </row>
    <row r="675" spans="1:23" x14ac:dyDescent="0.25">
      <c r="A675">
        <v>2023</v>
      </c>
      <c r="B675">
        <v>3</v>
      </c>
      <c r="C675" t="s">
        <v>125</v>
      </c>
      <c r="D675">
        <v>68</v>
      </c>
      <c r="E675" t="s">
        <v>114</v>
      </c>
      <c r="F675">
        <v>68855</v>
      </c>
      <c r="G675" t="s">
        <v>182</v>
      </c>
      <c r="H675" t="str">
        <f>VLOOKUP($G675,Municipios!$F:$G,2,FALSE)</f>
        <v>VALLE DE SAN JOSE</v>
      </c>
      <c r="I675" t="s">
        <v>117</v>
      </c>
      <c r="J675" t="s">
        <v>572</v>
      </c>
      <c r="K675">
        <v>68855000</v>
      </c>
      <c r="L675" t="s">
        <v>182</v>
      </c>
      <c r="M675" t="s">
        <v>117</v>
      </c>
      <c r="N675" t="s">
        <v>117</v>
      </c>
      <c r="O675" t="s">
        <v>117</v>
      </c>
      <c r="P675" t="s">
        <v>115</v>
      </c>
      <c r="Q675" t="s">
        <v>115</v>
      </c>
      <c r="R675" t="str">
        <f t="shared" si="60"/>
        <v xml:space="preserve"> 2G</v>
      </c>
      <c r="S675" t="str">
        <f t="shared" si="61"/>
        <v xml:space="preserve"> 3G</v>
      </c>
      <c r="T675" t="str">
        <f t="shared" si="62"/>
        <v xml:space="preserve"> 4G</v>
      </c>
      <c r="U675" t="str">
        <f t="shared" si="63"/>
        <v/>
      </c>
      <c r="V675" t="str">
        <f t="shared" si="64"/>
        <v/>
      </c>
      <c r="W675" s="5" t="str">
        <f t="shared" si="65"/>
        <v xml:space="preserve"> 2G 3G 4G</v>
      </c>
    </row>
    <row r="676" spans="1:23" x14ac:dyDescent="0.25">
      <c r="A676">
        <v>2023</v>
      </c>
      <c r="B676">
        <v>3</v>
      </c>
      <c r="C676" t="s">
        <v>125</v>
      </c>
      <c r="D676">
        <v>68</v>
      </c>
      <c r="E676" t="s">
        <v>114</v>
      </c>
      <c r="F676">
        <v>68327</v>
      </c>
      <c r="G676" t="s">
        <v>277</v>
      </c>
      <c r="H676" t="str">
        <f>VLOOKUP($G676,Municipios!$F:$G,2,FALSE)</f>
        <v>GUEPSA</v>
      </c>
      <c r="I676" t="s">
        <v>117</v>
      </c>
      <c r="J676" t="s">
        <v>572</v>
      </c>
      <c r="K676">
        <v>68327000</v>
      </c>
      <c r="L676" t="s">
        <v>277</v>
      </c>
      <c r="M676" t="s">
        <v>117</v>
      </c>
      <c r="N676" t="s">
        <v>117</v>
      </c>
      <c r="O676" t="s">
        <v>117</v>
      </c>
      <c r="P676" t="s">
        <v>115</v>
      </c>
      <c r="Q676" t="s">
        <v>115</v>
      </c>
      <c r="R676" t="str">
        <f t="shared" si="60"/>
        <v xml:space="preserve"> 2G</v>
      </c>
      <c r="S676" t="str">
        <f t="shared" si="61"/>
        <v xml:space="preserve"> 3G</v>
      </c>
      <c r="T676" t="str">
        <f t="shared" si="62"/>
        <v xml:space="preserve"> 4G</v>
      </c>
      <c r="U676" t="str">
        <f t="shared" si="63"/>
        <v/>
      </c>
      <c r="V676" t="str">
        <f t="shared" si="64"/>
        <v/>
      </c>
      <c r="W676" s="5" t="str">
        <f t="shared" si="65"/>
        <v xml:space="preserve"> 2G 3G 4G</v>
      </c>
    </row>
    <row r="677" spans="1:23" x14ac:dyDescent="0.25">
      <c r="A677">
        <v>2023</v>
      </c>
      <c r="B677">
        <v>3</v>
      </c>
      <c r="C677" t="s">
        <v>113</v>
      </c>
      <c r="D677">
        <v>68</v>
      </c>
      <c r="E677" t="s">
        <v>114</v>
      </c>
      <c r="F677">
        <v>68385</v>
      </c>
      <c r="G677" t="s">
        <v>138</v>
      </c>
      <c r="H677" t="str">
        <f>VLOOKUP($G677,Municipios!$F:$G,2,FALSE)</f>
        <v>LANDAZURI</v>
      </c>
      <c r="I677" t="s">
        <v>115</v>
      </c>
      <c r="J677" t="s">
        <v>573</v>
      </c>
      <c r="K677">
        <v>68385009</v>
      </c>
      <c r="L677" t="s">
        <v>173</v>
      </c>
      <c r="M677" t="s">
        <v>117</v>
      </c>
      <c r="N677" t="s">
        <v>117</v>
      </c>
      <c r="O677" t="s">
        <v>117</v>
      </c>
      <c r="P677" t="s">
        <v>115</v>
      </c>
      <c r="Q677" t="s">
        <v>115</v>
      </c>
      <c r="R677" t="str">
        <f t="shared" si="60"/>
        <v xml:space="preserve"> 2G</v>
      </c>
      <c r="S677" t="str">
        <f t="shared" si="61"/>
        <v xml:space="preserve"> 3G</v>
      </c>
      <c r="T677" t="str">
        <f t="shared" si="62"/>
        <v xml:space="preserve"> 4G</v>
      </c>
      <c r="U677" t="str">
        <f t="shared" si="63"/>
        <v/>
      </c>
      <c r="V677" t="str">
        <f t="shared" si="64"/>
        <v/>
      </c>
      <c r="W677" s="5" t="str">
        <f t="shared" si="65"/>
        <v xml:space="preserve"> 2G 3G 4G</v>
      </c>
    </row>
    <row r="678" spans="1:23" x14ac:dyDescent="0.25">
      <c r="A678">
        <v>2023</v>
      </c>
      <c r="B678">
        <v>3</v>
      </c>
      <c r="C678" t="s">
        <v>125</v>
      </c>
      <c r="D678">
        <v>68</v>
      </c>
      <c r="E678" t="s">
        <v>114</v>
      </c>
      <c r="F678">
        <v>68320</v>
      </c>
      <c r="G678" t="s">
        <v>36</v>
      </c>
      <c r="H678" t="str">
        <f>VLOOKUP($G678,Municipios!$F:$G,2,FALSE)</f>
        <v>GUADALUPE</v>
      </c>
      <c r="I678" t="s">
        <v>117</v>
      </c>
      <c r="J678" t="s">
        <v>572</v>
      </c>
      <c r="K678">
        <v>68320000</v>
      </c>
      <c r="L678" t="s">
        <v>36</v>
      </c>
      <c r="M678" t="s">
        <v>117</v>
      </c>
      <c r="N678" t="s">
        <v>117</v>
      </c>
      <c r="O678" t="s">
        <v>115</v>
      </c>
      <c r="P678" t="s">
        <v>115</v>
      </c>
      <c r="Q678" t="s">
        <v>115</v>
      </c>
      <c r="R678" t="str">
        <f t="shared" si="60"/>
        <v xml:space="preserve"> 2G</v>
      </c>
      <c r="S678" t="str">
        <f t="shared" si="61"/>
        <v xml:space="preserve"> 3G</v>
      </c>
      <c r="T678" t="str">
        <f t="shared" si="62"/>
        <v/>
      </c>
      <c r="U678" t="str">
        <f t="shared" si="63"/>
        <v/>
      </c>
      <c r="V678" t="str">
        <f t="shared" si="64"/>
        <v/>
      </c>
      <c r="W678" s="5" t="str">
        <f t="shared" si="65"/>
        <v xml:space="preserve"> 2G 3G</v>
      </c>
    </row>
    <row r="679" spans="1:23" x14ac:dyDescent="0.25">
      <c r="A679">
        <v>2023</v>
      </c>
      <c r="B679">
        <v>3</v>
      </c>
      <c r="C679" t="s">
        <v>125</v>
      </c>
      <c r="D679">
        <v>68</v>
      </c>
      <c r="E679" t="s">
        <v>114</v>
      </c>
      <c r="F679">
        <v>68432</v>
      </c>
      <c r="G679" t="s">
        <v>283</v>
      </c>
      <c r="H679" t="str">
        <f>VLOOKUP($G679,Municipios!$F:$G,2,FALSE)</f>
        <v>MALAGA</v>
      </c>
      <c r="I679" t="s">
        <v>117</v>
      </c>
      <c r="J679" t="s">
        <v>572</v>
      </c>
      <c r="K679">
        <v>68432000</v>
      </c>
      <c r="L679" t="s">
        <v>283</v>
      </c>
      <c r="M679" t="s">
        <v>117</v>
      </c>
      <c r="N679" t="s">
        <v>117</v>
      </c>
      <c r="O679" t="s">
        <v>117</v>
      </c>
      <c r="P679" t="s">
        <v>115</v>
      </c>
      <c r="Q679" t="s">
        <v>115</v>
      </c>
      <c r="R679" t="str">
        <f t="shared" si="60"/>
        <v xml:space="preserve"> 2G</v>
      </c>
      <c r="S679" t="str">
        <f t="shared" si="61"/>
        <v xml:space="preserve"> 3G</v>
      </c>
      <c r="T679" t="str">
        <f t="shared" si="62"/>
        <v xml:space="preserve"> 4G</v>
      </c>
      <c r="U679" t="str">
        <f t="shared" si="63"/>
        <v/>
      </c>
      <c r="V679" t="str">
        <f t="shared" si="64"/>
        <v/>
      </c>
      <c r="W679" s="5" t="str">
        <f t="shared" si="65"/>
        <v xml:space="preserve"> 2G 3G 4G</v>
      </c>
    </row>
    <row r="680" spans="1:23" x14ac:dyDescent="0.25">
      <c r="A680">
        <v>2023</v>
      </c>
      <c r="B680">
        <v>3</v>
      </c>
      <c r="C680" t="s">
        <v>113</v>
      </c>
      <c r="D680">
        <v>13</v>
      </c>
      <c r="E680" t="s">
        <v>149</v>
      </c>
      <c r="F680">
        <v>13670</v>
      </c>
      <c r="G680" t="s">
        <v>93</v>
      </c>
      <c r="H680" t="str">
        <f>VLOOKUP($G680,Municipios!$F:$G,2,FALSE)</f>
        <v>SAN PABLO</v>
      </c>
      <c r="I680" t="s">
        <v>115</v>
      </c>
      <c r="J680" t="s">
        <v>573</v>
      </c>
      <c r="K680">
        <v>13670007</v>
      </c>
      <c r="L680" t="s">
        <v>384</v>
      </c>
      <c r="M680" t="s">
        <v>117</v>
      </c>
      <c r="N680" t="s">
        <v>115</v>
      </c>
      <c r="O680" t="s">
        <v>115</v>
      </c>
      <c r="P680" t="s">
        <v>115</v>
      </c>
      <c r="Q680" t="s">
        <v>115</v>
      </c>
      <c r="R680" t="str">
        <f t="shared" si="60"/>
        <v xml:space="preserve"> 2G</v>
      </c>
      <c r="S680" t="str">
        <f t="shared" si="61"/>
        <v/>
      </c>
      <c r="T680" t="str">
        <f t="shared" si="62"/>
        <v/>
      </c>
      <c r="U680" t="str">
        <f t="shared" si="63"/>
        <v/>
      </c>
      <c r="V680" t="str">
        <f t="shared" si="64"/>
        <v/>
      </c>
      <c r="W680" s="5" t="str">
        <f t="shared" si="65"/>
        <v xml:space="preserve"> 2G</v>
      </c>
    </row>
    <row r="681" spans="1:23" x14ac:dyDescent="0.25">
      <c r="A681">
        <v>2023</v>
      </c>
      <c r="B681">
        <v>3</v>
      </c>
      <c r="C681" t="s">
        <v>113</v>
      </c>
      <c r="D681">
        <v>13</v>
      </c>
      <c r="E681" t="s">
        <v>149</v>
      </c>
      <c r="F681">
        <v>13160</v>
      </c>
      <c r="G681" t="s">
        <v>87</v>
      </c>
      <c r="H681" t="str">
        <f>VLOOKUP($G681,Municipios!$F:$G,2,FALSE)</f>
        <v>CANTAGALLO</v>
      </c>
      <c r="I681" t="s">
        <v>115</v>
      </c>
      <c r="J681" t="s">
        <v>573</v>
      </c>
      <c r="K681">
        <v>13160017</v>
      </c>
      <c r="L681" t="s">
        <v>386</v>
      </c>
      <c r="M681" t="s">
        <v>115</v>
      </c>
      <c r="N681" t="s">
        <v>117</v>
      </c>
      <c r="O681" t="s">
        <v>115</v>
      </c>
      <c r="P681" t="s">
        <v>115</v>
      </c>
      <c r="Q681" t="s">
        <v>115</v>
      </c>
      <c r="R681" t="str">
        <f t="shared" si="60"/>
        <v/>
      </c>
      <c r="S681" t="str">
        <f t="shared" si="61"/>
        <v xml:space="preserve"> 3G</v>
      </c>
      <c r="T681" t="str">
        <f t="shared" si="62"/>
        <v/>
      </c>
      <c r="U681" t="str">
        <f t="shared" si="63"/>
        <v/>
      </c>
      <c r="V681" t="str">
        <f t="shared" si="64"/>
        <v/>
      </c>
      <c r="W681" s="5" t="str">
        <f t="shared" si="65"/>
        <v xml:space="preserve"> 3G</v>
      </c>
    </row>
    <row r="682" spans="1:23" x14ac:dyDescent="0.25">
      <c r="A682">
        <v>2023</v>
      </c>
      <c r="B682">
        <v>3</v>
      </c>
      <c r="C682" t="s">
        <v>125</v>
      </c>
      <c r="D682">
        <v>13</v>
      </c>
      <c r="E682" t="s">
        <v>149</v>
      </c>
      <c r="F682">
        <v>13160</v>
      </c>
      <c r="G682" t="s">
        <v>87</v>
      </c>
      <c r="H682" t="str">
        <f>VLOOKUP($G682,Municipios!$F:$G,2,FALSE)</f>
        <v>CANTAGALLO</v>
      </c>
      <c r="I682" t="s">
        <v>117</v>
      </c>
      <c r="J682" t="s">
        <v>572</v>
      </c>
      <c r="K682">
        <v>13160000</v>
      </c>
      <c r="L682" t="s">
        <v>87</v>
      </c>
      <c r="M682" t="s">
        <v>117</v>
      </c>
      <c r="N682" t="s">
        <v>117</v>
      </c>
      <c r="O682" t="s">
        <v>115</v>
      </c>
      <c r="P682" t="s">
        <v>115</v>
      </c>
      <c r="Q682" t="s">
        <v>115</v>
      </c>
      <c r="R682" t="str">
        <f t="shared" si="60"/>
        <v xml:space="preserve"> 2G</v>
      </c>
      <c r="S682" t="str">
        <f t="shared" si="61"/>
        <v xml:space="preserve"> 3G</v>
      </c>
      <c r="T682" t="str">
        <f t="shared" si="62"/>
        <v/>
      </c>
      <c r="U682" t="str">
        <f t="shared" si="63"/>
        <v/>
      </c>
      <c r="V682" t="str">
        <f t="shared" si="64"/>
        <v/>
      </c>
      <c r="W682" s="5" t="str">
        <f t="shared" si="65"/>
        <v xml:space="preserve"> 2G 3G</v>
      </c>
    </row>
    <row r="683" spans="1:23" x14ac:dyDescent="0.25">
      <c r="A683">
        <v>2023</v>
      </c>
      <c r="B683">
        <v>3</v>
      </c>
      <c r="C683" t="s">
        <v>113</v>
      </c>
      <c r="D683">
        <v>13</v>
      </c>
      <c r="E683" t="s">
        <v>149</v>
      </c>
      <c r="F683">
        <v>13160</v>
      </c>
      <c r="G683" t="s">
        <v>87</v>
      </c>
      <c r="H683" t="str">
        <f>VLOOKUP($G683,Municipios!$F:$G,2,FALSE)</f>
        <v>CANTAGALLO</v>
      </c>
      <c r="I683" t="s">
        <v>117</v>
      </c>
      <c r="J683" t="s">
        <v>572</v>
      </c>
      <c r="K683">
        <v>13160000</v>
      </c>
      <c r="L683" t="s">
        <v>87</v>
      </c>
      <c r="M683" t="s">
        <v>117</v>
      </c>
      <c r="N683" t="s">
        <v>117</v>
      </c>
      <c r="O683" t="s">
        <v>117</v>
      </c>
      <c r="P683" t="s">
        <v>115</v>
      </c>
      <c r="Q683" t="s">
        <v>115</v>
      </c>
      <c r="R683" t="str">
        <f t="shared" si="60"/>
        <v xml:space="preserve"> 2G</v>
      </c>
      <c r="S683" t="str">
        <f t="shared" si="61"/>
        <v xml:space="preserve"> 3G</v>
      </c>
      <c r="T683" t="str">
        <f t="shared" si="62"/>
        <v xml:space="preserve"> 4G</v>
      </c>
      <c r="U683" t="str">
        <f t="shared" si="63"/>
        <v/>
      </c>
      <c r="V683" t="str">
        <f t="shared" si="64"/>
        <v/>
      </c>
      <c r="W683" s="5" t="str">
        <f t="shared" si="65"/>
        <v xml:space="preserve"> 2G 3G 4G</v>
      </c>
    </row>
    <row r="684" spans="1:23" x14ac:dyDescent="0.25">
      <c r="A684">
        <v>2023</v>
      </c>
      <c r="B684">
        <v>3</v>
      </c>
      <c r="C684" t="s">
        <v>129</v>
      </c>
      <c r="D684">
        <v>13</v>
      </c>
      <c r="E684" t="s">
        <v>149</v>
      </c>
      <c r="F684">
        <v>13670</v>
      </c>
      <c r="G684" t="s">
        <v>93</v>
      </c>
      <c r="H684" t="str">
        <f>VLOOKUP($G684,Municipios!$F:$G,2,FALSE)</f>
        <v>SAN PABLO</v>
      </c>
      <c r="I684" t="s">
        <v>115</v>
      </c>
      <c r="J684" t="s">
        <v>573</v>
      </c>
      <c r="K684">
        <v>13670022</v>
      </c>
      <c r="L684" t="s">
        <v>385</v>
      </c>
      <c r="M684" t="s">
        <v>115</v>
      </c>
      <c r="N684" t="s">
        <v>115</v>
      </c>
      <c r="O684" t="s">
        <v>117</v>
      </c>
      <c r="P684" t="s">
        <v>115</v>
      </c>
      <c r="Q684" t="s">
        <v>115</v>
      </c>
      <c r="R684" t="str">
        <f t="shared" si="60"/>
        <v/>
      </c>
      <c r="S684" t="str">
        <f t="shared" si="61"/>
        <v/>
      </c>
      <c r="T684" t="str">
        <f t="shared" si="62"/>
        <v xml:space="preserve"> 4G</v>
      </c>
      <c r="U684" t="str">
        <f t="shared" si="63"/>
        <v/>
      </c>
      <c r="V684" t="str">
        <f t="shared" si="64"/>
        <v/>
      </c>
      <c r="W684" s="5" t="str">
        <f t="shared" si="65"/>
        <v xml:space="preserve"> 4G</v>
      </c>
    </row>
    <row r="685" spans="1:23" x14ac:dyDescent="0.25">
      <c r="A685">
        <v>2023</v>
      </c>
      <c r="B685">
        <v>3</v>
      </c>
      <c r="C685" t="s">
        <v>120</v>
      </c>
      <c r="D685">
        <v>13</v>
      </c>
      <c r="E685" t="s">
        <v>149</v>
      </c>
      <c r="F685">
        <v>13160</v>
      </c>
      <c r="G685" t="s">
        <v>87</v>
      </c>
      <c r="H685" t="str">
        <f>VLOOKUP($G685,Municipios!$F:$G,2,FALSE)</f>
        <v>CANTAGALLO</v>
      </c>
      <c r="I685" t="s">
        <v>117</v>
      </c>
      <c r="J685" t="s">
        <v>572</v>
      </c>
      <c r="K685">
        <v>13160000</v>
      </c>
      <c r="L685" t="s">
        <v>87</v>
      </c>
      <c r="M685" t="s">
        <v>115</v>
      </c>
      <c r="N685" t="s">
        <v>117</v>
      </c>
      <c r="O685" t="s">
        <v>117</v>
      </c>
      <c r="P685" t="s">
        <v>115</v>
      </c>
      <c r="Q685" t="s">
        <v>115</v>
      </c>
      <c r="R685" t="str">
        <f t="shared" si="60"/>
        <v/>
      </c>
      <c r="S685" t="str">
        <f t="shared" si="61"/>
        <v xml:space="preserve"> 3G</v>
      </c>
      <c r="T685" t="str">
        <f t="shared" si="62"/>
        <v xml:space="preserve"> 4G</v>
      </c>
      <c r="U685" t="str">
        <f t="shared" si="63"/>
        <v/>
      </c>
      <c r="V685" t="str">
        <f t="shared" si="64"/>
        <v/>
      </c>
      <c r="W685" s="5" t="str">
        <f t="shared" si="65"/>
        <v xml:space="preserve"> 3G 4G</v>
      </c>
    </row>
    <row r="686" spans="1:23" x14ac:dyDescent="0.25">
      <c r="A686">
        <v>2023</v>
      </c>
      <c r="B686">
        <v>3</v>
      </c>
      <c r="C686" t="s">
        <v>113</v>
      </c>
      <c r="D686">
        <v>13</v>
      </c>
      <c r="E686" t="s">
        <v>149</v>
      </c>
      <c r="F686">
        <v>13670</v>
      </c>
      <c r="G686" t="s">
        <v>93</v>
      </c>
      <c r="H686" t="str">
        <f>VLOOKUP($G686,Municipios!$F:$G,2,FALSE)</f>
        <v>SAN PABLO</v>
      </c>
      <c r="I686" t="s">
        <v>115</v>
      </c>
      <c r="J686" t="s">
        <v>573</v>
      </c>
      <c r="K686">
        <v>13670003</v>
      </c>
      <c r="L686" t="s">
        <v>388</v>
      </c>
      <c r="M686" t="s">
        <v>115</v>
      </c>
      <c r="N686" t="s">
        <v>115</v>
      </c>
      <c r="O686" t="s">
        <v>117</v>
      </c>
      <c r="P686" t="s">
        <v>115</v>
      </c>
      <c r="Q686" t="s">
        <v>115</v>
      </c>
      <c r="R686" t="str">
        <f t="shared" si="60"/>
        <v/>
      </c>
      <c r="S686" t="str">
        <f t="shared" si="61"/>
        <v/>
      </c>
      <c r="T686" t="str">
        <f t="shared" si="62"/>
        <v xml:space="preserve"> 4G</v>
      </c>
      <c r="U686" t="str">
        <f t="shared" si="63"/>
        <v/>
      </c>
      <c r="V686" t="str">
        <f t="shared" si="64"/>
        <v/>
      </c>
      <c r="W686" s="5" t="str">
        <f t="shared" si="65"/>
        <v xml:space="preserve"> 4G</v>
      </c>
    </row>
    <row r="687" spans="1:23" x14ac:dyDescent="0.25">
      <c r="A687">
        <v>2023</v>
      </c>
      <c r="B687">
        <v>3</v>
      </c>
      <c r="C687" t="s">
        <v>113</v>
      </c>
      <c r="D687">
        <v>13</v>
      </c>
      <c r="E687" t="s">
        <v>149</v>
      </c>
      <c r="F687">
        <v>13670</v>
      </c>
      <c r="G687" t="s">
        <v>93</v>
      </c>
      <c r="H687" t="str">
        <f>VLOOKUP($G687,Municipios!$F:$G,2,FALSE)</f>
        <v>SAN PABLO</v>
      </c>
      <c r="I687" t="s">
        <v>117</v>
      </c>
      <c r="J687" t="s">
        <v>572</v>
      </c>
      <c r="K687">
        <v>13670000</v>
      </c>
      <c r="L687" t="s">
        <v>93</v>
      </c>
      <c r="M687" t="s">
        <v>117</v>
      </c>
      <c r="N687" t="s">
        <v>117</v>
      </c>
      <c r="O687" t="s">
        <v>117</v>
      </c>
      <c r="P687" t="s">
        <v>115</v>
      </c>
      <c r="Q687" t="s">
        <v>115</v>
      </c>
      <c r="R687" t="str">
        <f t="shared" si="60"/>
        <v xml:space="preserve"> 2G</v>
      </c>
      <c r="S687" t="str">
        <f t="shared" si="61"/>
        <v xml:space="preserve"> 3G</v>
      </c>
      <c r="T687" t="str">
        <f t="shared" si="62"/>
        <v xml:space="preserve"> 4G</v>
      </c>
      <c r="U687" t="str">
        <f t="shared" si="63"/>
        <v/>
      </c>
      <c r="V687" t="str">
        <f t="shared" si="64"/>
        <v/>
      </c>
      <c r="W687" s="5" t="str">
        <f t="shared" si="65"/>
        <v xml:space="preserve"> 2G 3G 4G</v>
      </c>
    </row>
    <row r="688" spans="1:23" x14ac:dyDescent="0.25">
      <c r="A688">
        <v>2023</v>
      </c>
      <c r="B688">
        <v>3</v>
      </c>
      <c r="C688" t="s">
        <v>113</v>
      </c>
      <c r="D688">
        <v>13</v>
      </c>
      <c r="E688" t="s">
        <v>149</v>
      </c>
      <c r="F688">
        <v>13670</v>
      </c>
      <c r="G688" t="s">
        <v>93</v>
      </c>
      <c r="H688" t="str">
        <f>VLOOKUP($G688,Municipios!$F:$G,2,FALSE)</f>
        <v>SAN PABLO</v>
      </c>
      <c r="I688" t="s">
        <v>115</v>
      </c>
      <c r="J688" t="s">
        <v>573</v>
      </c>
      <c r="K688">
        <v>13670005</v>
      </c>
      <c r="L688" t="s">
        <v>383</v>
      </c>
      <c r="M688" t="s">
        <v>117</v>
      </c>
      <c r="N688" t="s">
        <v>115</v>
      </c>
      <c r="O688" t="s">
        <v>115</v>
      </c>
      <c r="P688" t="s">
        <v>115</v>
      </c>
      <c r="Q688" t="s">
        <v>115</v>
      </c>
      <c r="R688" t="str">
        <f t="shared" si="60"/>
        <v xml:space="preserve"> 2G</v>
      </c>
      <c r="S688" t="str">
        <f t="shared" si="61"/>
        <v/>
      </c>
      <c r="T688" t="str">
        <f t="shared" si="62"/>
        <v/>
      </c>
      <c r="U688" t="str">
        <f t="shared" si="63"/>
        <v/>
      </c>
      <c r="V688" t="str">
        <f t="shared" si="64"/>
        <v/>
      </c>
      <c r="W688" s="5" t="str">
        <f t="shared" si="65"/>
        <v xml:space="preserve"> 2G</v>
      </c>
    </row>
    <row r="689" spans="1:23" x14ac:dyDescent="0.25">
      <c r="A689">
        <v>2023</v>
      </c>
      <c r="B689">
        <v>3</v>
      </c>
      <c r="C689" t="s">
        <v>120</v>
      </c>
      <c r="D689">
        <v>13</v>
      </c>
      <c r="E689" t="s">
        <v>149</v>
      </c>
      <c r="F689">
        <v>13670</v>
      </c>
      <c r="G689" t="s">
        <v>93</v>
      </c>
      <c r="H689" t="str">
        <f>VLOOKUP($G689,Municipios!$F:$G,2,FALSE)</f>
        <v>SAN PABLO</v>
      </c>
      <c r="I689" t="s">
        <v>117</v>
      </c>
      <c r="J689" t="s">
        <v>572</v>
      </c>
      <c r="K689">
        <v>13670000</v>
      </c>
      <c r="L689" t="s">
        <v>93</v>
      </c>
      <c r="M689" t="s">
        <v>115</v>
      </c>
      <c r="N689" t="s">
        <v>117</v>
      </c>
      <c r="O689" t="s">
        <v>117</v>
      </c>
      <c r="P689" t="s">
        <v>115</v>
      </c>
      <c r="Q689" t="s">
        <v>115</v>
      </c>
      <c r="R689" t="str">
        <f t="shared" si="60"/>
        <v/>
      </c>
      <c r="S689" t="str">
        <f t="shared" si="61"/>
        <v xml:space="preserve"> 3G</v>
      </c>
      <c r="T689" t="str">
        <f t="shared" si="62"/>
        <v xml:space="preserve"> 4G</v>
      </c>
      <c r="U689" t="str">
        <f t="shared" si="63"/>
        <v/>
      </c>
      <c r="V689" t="str">
        <f t="shared" si="64"/>
        <v/>
      </c>
      <c r="W689" s="5" t="str">
        <f t="shared" si="65"/>
        <v xml:space="preserve"> 3G 4G</v>
      </c>
    </row>
    <row r="690" spans="1:23" x14ac:dyDescent="0.25">
      <c r="A690">
        <v>2023</v>
      </c>
      <c r="B690">
        <v>3</v>
      </c>
      <c r="C690" t="s">
        <v>125</v>
      </c>
      <c r="D690">
        <v>13</v>
      </c>
      <c r="E690" t="s">
        <v>149</v>
      </c>
      <c r="F690">
        <v>13670</v>
      </c>
      <c r="G690" t="s">
        <v>93</v>
      </c>
      <c r="H690" t="str">
        <f>VLOOKUP($G690,Municipios!$F:$G,2,FALSE)</f>
        <v>SAN PABLO</v>
      </c>
      <c r="I690" t="s">
        <v>117</v>
      </c>
      <c r="J690" t="s">
        <v>572</v>
      </c>
      <c r="K690">
        <v>13670000</v>
      </c>
      <c r="L690" t="s">
        <v>93</v>
      </c>
      <c r="M690" t="s">
        <v>117</v>
      </c>
      <c r="N690" t="s">
        <v>117</v>
      </c>
      <c r="O690" t="s">
        <v>117</v>
      </c>
      <c r="P690" t="s">
        <v>115</v>
      </c>
      <c r="Q690" t="s">
        <v>115</v>
      </c>
      <c r="R690" t="str">
        <f t="shared" si="60"/>
        <v xml:space="preserve"> 2G</v>
      </c>
      <c r="S690" t="str">
        <f t="shared" si="61"/>
        <v xml:space="preserve"> 3G</v>
      </c>
      <c r="T690" t="str">
        <f t="shared" si="62"/>
        <v xml:space="preserve"> 4G</v>
      </c>
      <c r="U690" t="str">
        <f t="shared" si="63"/>
        <v/>
      </c>
      <c r="V690" t="str">
        <f t="shared" si="64"/>
        <v/>
      </c>
      <c r="W690" s="5" t="str">
        <f t="shared" si="65"/>
        <v xml:space="preserve"> 2G 3G 4G</v>
      </c>
    </row>
    <row r="691" spans="1:23" x14ac:dyDescent="0.25">
      <c r="A691">
        <v>2023</v>
      </c>
      <c r="B691">
        <v>3</v>
      </c>
      <c r="C691" t="s">
        <v>125</v>
      </c>
      <c r="D691">
        <v>13</v>
      </c>
      <c r="E691" t="s">
        <v>149</v>
      </c>
      <c r="F691">
        <v>13670</v>
      </c>
      <c r="G691" t="s">
        <v>93</v>
      </c>
      <c r="H691" t="str">
        <f>VLOOKUP($G691,Municipios!$F:$G,2,FALSE)</f>
        <v>SAN PABLO</v>
      </c>
      <c r="I691" t="s">
        <v>115</v>
      </c>
      <c r="J691" t="s">
        <v>573</v>
      </c>
      <c r="K691">
        <v>13670004</v>
      </c>
      <c r="L691" t="s">
        <v>387</v>
      </c>
      <c r="M691" t="s">
        <v>117</v>
      </c>
      <c r="N691" t="s">
        <v>117</v>
      </c>
      <c r="O691" t="s">
        <v>115</v>
      </c>
      <c r="P691" t="s">
        <v>115</v>
      </c>
      <c r="Q691" t="s">
        <v>115</v>
      </c>
      <c r="R691" t="str">
        <f t="shared" si="60"/>
        <v xml:space="preserve"> 2G</v>
      </c>
      <c r="S691" t="str">
        <f t="shared" si="61"/>
        <v xml:space="preserve"> 3G</v>
      </c>
      <c r="T691" t="str">
        <f t="shared" si="62"/>
        <v/>
      </c>
      <c r="U691" t="str">
        <f t="shared" si="63"/>
        <v/>
      </c>
      <c r="V691" t="str">
        <f t="shared" si="64"/>
        <v/>
      </c>
      <c r="W691" s="5" t="str">
        <f t="shared" si="65"/>
        <v xml:space="preserve"> 2G 3G</v>
      </c>
    </row>
    <row r="692" spans="1:23" x14ac:dyDescent="0.25">
      <c r="A692">
        <v>2023</v>
      </c>
      <c r="B692">
        <v>3</v>
      </c>
      <c r="C692" t="s">
        <v>129</v>
      </c>
      <c r="D692">
        <v>13</v>
      </c>
      <c r="E692" t="s">
        <v>149</v>
      </c>
      <c r="F692">
        <v>13670</v>
      </c>
      <c r="G692" t="s">
        <v>93</v>
      </c>
      <c r="H692" t="str">
        <f>VLOOKUP($G692,Municipios!$F:$G,2,FALSE)</f>
        <v>SAN PABLO</v>
      </c>
      <c r="I692" t="s">
        <v>115</v>
      </c>
      <c r="J692" t="s">
        <v>573</v>
      </c>
      <c r="K692">
        <v>13670017</v>
      </c>
      <c r="L692" t="s">
        <v>390</v>
      </c>
      <c r="M692" t="s">
        <v>115</v>
      </c>
      <c r="N692" t="s">
        <v>115</v>
      </c>
      <c r="O692" t="s">
        <v>117</v>
      </c>
      <c r="P692" t="s">
        <v>115</v>
      </c>
      <c r="Q692" t="s">
        <v>115</v>
      </c>
      <c r="R692" t="str">
        <f t="shared" si="60"/>
        <v/>
      </c>
      <c r="S692" t="str">
        <f t="shared" si="61"/>
        <v/>
      </c>
      <c r="T692" t="str">
        <f t="shared" si="62"/>
        <v xml:space="preserve"> 4G</v>
      </c>
      <c r="U692" t="str">
        <f t="shared" si="63"/>
        <v/>
      </c>
      <c r="V692" t="str">
        <f t="shared" si="64"/>
        <v/>
      </c>
      <c r="W692" s="5" t="str">
        <f t="shared" si="65"/>
        <v xml:space="preserve"> 4G</v>
      </c>
    </row>
    <row r="693" spans="1:23" x14ac:dyDescent="0.25">
      <c r="A693">
        <v>2023</v>
      </c>
      <c r="B693">
        <v>3</v>
      </c>
      <c r="C693" t="s">
        <v>125</v>
      </c>
      <c r="D693">
        <v>13</v>
      </c>
      <c r="E693" t="s">
        <v>149</v>
      </c>
      <c r="F693">
        <v>13160</v>
      </c>
      <c r="G693" t="s">
        <v>87</v>
      </c>
      <c r="H693" t="str">
        <f>VLOOKUP($G693,Municipios!$F:$G,2,FALSE)</f>
        <v>CANTAGALLO</v>
      </c>
      <c r="I693" t="s">
        <v>115</v>
      </c>
      <c r="J693" t="s">
        <v>573</v>
      </c>
      <c r="K693">
        <v>13160002</v>
      </c>
      <c r="L693" t="s">
        <v>382</v>
      </c>
      <c r="M693" t="s">
        <v>117</v>
      </c>
      <c r="N693" t="s">
        <v>117</v>
      </c>
      <c r="O693" t="s">
        <v>115</v>
      </c>
      <c r="P693" t="s">
        <v>115</v>
      </c>
      <c r="Q693" t="s">
        <v>115</v>
      </c>
      <c r="R693" t="str">
        <f t="shared" si="60"/>
        <v xml:space="preserve"> 2G</v>
      </c>
      <c r="S693" t="str">
        <f t="shared" si="61"/>
        <v xml:space="preserve"> 3G</v>
      </c>
      <c r="T693" t="str">
        <f t="shared" si="62"/>
        <v/>
      </c>
      <c r="U693" t="str">
        <f t="shared" si="63"/>
        <v/>
      </c>
      <c r="V693" t="str">
        <f t="shared" si="64"/>
        <v/>
      </c>
      <c r="W693" s="5" t="str">
        <f t="shared" si="65"/>
        <v xml:space="preserve"> 2G 3G</v>
      </c>
    </row>
    <row r="694" spans="1:23" x14ac:dyDescent="0.25">
      <c r="A694">
        <v>2023</v>
      </c>
      <c r="B694">
        <v>3</v>
      </c>
      <c r="C694" t="s">
        <v>129</v>
      </c>
      <c r="D694">
        <v>13</v>
      </c>
      <c r="E694" t="s">
        <v>149</v>
      </c>
      <c r="F694">
        <v>13670</v>
      </c>
      <c r="G694" t="s">
        <v>93</v>
      </c>
      <c r="H694" t="str">
        <f>VLOOKUP($G694,Municipios!$F:$G,2,FALSE)</f>
        <v>SAN PABLO</v>
      </c>
      <c r="I694" t="s">
        <v>115</v>
      </c>
      <c r="J694" t="s">
        <v>573</v>
      </c>
      <c r="K694">
        <v>13670005</v>
      </c>
      <c r="L694" t="s">
        <v>383</v>
      </c>
      <c r="M694" t="s">
        <v>115</v>
      </c>
      <c r="N694" t="s">
        <v>115</v>
      </c>
      <c r="O694" t="s">
        <v>117</v>
      </c>
      <c r="P694" t="s">
        <v>115</v>
      </c>
      <c r="Q694" t="s">
        <v>115</v>
      </c>
      <c r="R694" t="str">
        <f t="shared" si="60"/>
        <v/>
      </c>
      <c r="S694" t="str">
        <f t="shared" si="61"/>
        <v/>
      </c>
      <c r="T694" t="str">
        <f t="shared" si="62"/>
        <v xml:space="preserve"> 4G</v>
      </c>
      <c r="U694" t="str">
        <f t="shared" si="63"/>
        <v/>
      </c>
      <c r="V694" t="str">
        <f t="shared" si="64"/>
        <v/>
      </c>
      <c r="W694" s="5" t="str">
        <f t="shared" si="65"/>
        <v xml:space="preserve"> 4G</v>
      </c>
    </row>
    <row r="695" spans="1:23" x14ac:dyDescent="0.25">
      <c r="A695">
        <v>2023</v>
      </c>
      <c r="B695">
        <v>3</v>
      </c>
      <c r="C695" t="s">
        <v>113</v>
      </c>
      <c r="D695">
        <v>13</v>
      </c>
      <c r="E695" t="s">
        <v>149</v>
      </c>
      <c r="F695">
        <v>13670</v>
      </c>
      <c r="G695" t="s">
        <v>93</v>
      </c>
      <c r="H695" t="str">
        <f>VLOOKUP($G695,Municipios!$F:$G,2,FALSE)</f>
        <v>SAN PABLO</v>
      </c>
      <c r="I695" t="s">
        <v>115</v>
      </c>
      <c r="J695" t="s">
        <v>573</v>
      </c>
      <c r="K695">
        <v>13670009</v>
      </c>
      <c r="L695" t="s">
        <v>391</v>
      </c>
      <c r="M695" t="s">
        <v>115</v>
      </c>
      <c r="N695" t="s">
        <v>115</v>
      </c>
      <c r="O695" t="s">
        <v>117</v>
      </c>
      <c r="P695" t="s">
        <v>115</v>
      </c>
      <c r="Q695" t="s">
        <v>115</v>
      </c>
      <c r="R695" t="str">
        <f t="shared" si="60"/>
        <v/>
      </c>
      <c r="S695" t="str">
        <f t="shared" si="61"/>
        <v/>
      </c>
      <c r="T695" t="str">
        <f t="shared" si="62"/>
        <v xml:space="preserve"> 4G</v>
      </c>
      <c r="U695" t="str">
        <f t="shared" si="63"/>
        <v/>
      </c>
      <c r="V695" t="str">
        <f t="shared" si="64"/>
        <v/>
      </c>
      <c r="W695" s="5" t="str">
        <f t="shared" si="65"/>
        <v xml:space="preserve"> 4G</v>
      </c>
    </row>
    <row r="696" spans="1:23" x14ac:dyDescent="0.25">
      <c r="A696">
        <v>2023</v>
      </c>
      <c r="B696">
        <v>3</v>
      </c>
      <c r="C696" t="s">
        <v>129</v>
      </c>
      <c r="D696">
        <v>13</v>
      </c>
      <c r="E696" t="s">
        <v>149</v>
      </c>
      <c r="F696">
        <v>13670</v>
      </c>
      <c r="G696" t="s">
        <v>93</v>
      </c>
      <c r="H696" t="str">
        <f>VLOOKUP($G696,Municipios!$F:$G,2,FALSE)</f>
        <v>SAN PABLO</v>
      </c>
      <c r="I696" t="s">
        <v>117</v>
      </c>
      <c r="J696" t="s">
        <v>572</v>
      </c>
      <c r="K696">
        <v>13670000</v>
      </c>
      <c r="L696" t="s">
        <v>93</v>
      </c>
      <c r="M696" t="s">
        <v>115</v>
      </c>
      <c r="N696" t="s">
        <v>117</v>
      </c>
      <c r="O696" t="s">
        <v>117</v>
      </c>
      <c r="P696" t="s">
        <v>115</v>
      </c>
      <c r="Q696" t="s">
        <v>115</v>
      </c>
      <c r="R696" t="str">
        <f t="shared" si="60"/>
        <v/>
      </c>
      <c r="S696" t="str">
        <f t="shared" si="61"/>
        <v xml:space="preserve"> 3G</v>
      </c>
      <c r="T696" t="str">
        <f t="shared" si="62"/>
        <v xml:space="preserve"> 4G</v>
      </c>
      <c r="U696" t="str">
        <f t="shared" si="63"/>
        <v/>
      </c>
      <c r="V696" t="str">
        <f t="shared" si="64"/>
        <v/>
      </c>
      <c r="W696" s="5" t="str">
        <f t="shared" si="65"/>
        <v xml:space="preserve"> 3G 4G</v>
      </c>
    </row>
    <row r="697" spans="1:23" x14ac:dyDescent="0.25">
      <c r="A697">
        <v>2023</v>
      </c>
      <c r="B697">
        <v>3</v>
      </c>
      <c r="C697" t="s">
        <v>129</v>
      </c>
      <c r="D697">
        <v>13</v>
      </c>
      <c r="E697" t="s">
        <v>149</v>
      </c>
      <c r="F697">
        <v>13160</v>
      </c>
      <c r="G697" t="s">
        <v>87</v>
      </c>
      <c r="H697" t="str">
        <f>VLOOKUP($G697,Municipios!$F:$G,2,FALSE)</f>
        <v>CANTAGALLO</v>
      </c>
      <c r="I697" t="s">
        <v>117</v>
      </c>
      <c r="J697" t="s">
        <v>572</v>
      </c>
      <c r="K697">
        <v>13160000</v>
      </c>
      <c r="L697" t="s">
        <v>87</v>
      </c>
      <c r="M697" t="s">
        <v>117</v>
      </c>
      <c r="N697" t="s">
        <v>117</v>
      </c>
      <c r="O697" t="s">
        <v>117</v>
      </c>
      <c r="P697" t="s">
        <v>115</v>
      </c>
      <c r="Q697" t="s">
        <v>115</v>
      </c>
      <c r="R697" t="str">
        <f t="shared" si="60"/>
        <v xml:space="preserve"> 2G</v>
      </c>
      <c r="S697" t="str">
        <f t="shared" si="61"/>
        <v xml:space="preserve"> 3G</v>
      </c>
      <c r="T697" t="str">
        <f t="shared" si="62"/>
        <v xml:space="preserve"> 4G</v>
      </c>
      <c r="U697" t="str">
        <f t="shared" si="63"/>
        <v/>
      </c>
      <c r="V697" t="str">
        <f t="shared" si="64"/>
        <v/>
      </c>
      <c r="W697" s="5" t="str">
        <f t="shared" si="65"/>
        <v xml:space="preserve"> 2G 3G 4G</v>
      </c>
    </row>
    <row r="698" spans="1:23" x14ac:dyDescent="0.25">
      <c r="A698">
        <v>2023</v>
      </c>
      <c r="B698">
        <v>3</v>
      </c>
      <c r="C698" t="s">
        <v>129</v>
      </c>
      <c r="D698">
        <v>13</v>
      </c>
      <c r="E698" t="s">
        <v>149</v>
      </c>
      <c r="F698">
        <v>13160</v>
      </c>
      <c r="G698" t="s">
        <v>87</v>
      </c>
      <c r="H698" t="str">
        <f>VLOOKUP($G698,Municipios!$F:$G,2,FALSE)</f>
        <v>CANTAGALLO</v>
      </c>
      <c r="I698" t="s">
        <v>115</v>
      </c>
      <c r="J698" t="s">
        <v>573</v>
      </c>
      <c r="K698">
        <v>13160023</v>
      </c>
      <c r="L698" t="s">
        <v>389</v>
      </c>
      <c r="M698" t="s">
        <v>115</v>
      </c>
      <c r="N698" t="s">
        <v>115</v>
      </c>
      <c r="O698" t="s">
        <v>117</v>
      </c>
      <c r="P698" t="s">
        <v>115</v>
      </c>
      <c r="Q698" t="s">
        <v>115</v>
      </c>
      <c r="R698" t="str">
        <f t="shared" si="60"/>
        <v/>
      </c>
      <c r="S698" t="str">
        <f t="shared" si="61"/>
        <v/>
      </c>
      <c r="T698" t="str">
        <f t="shared" si="62"/>
        <v xml:space="preserve"> 4G</v>
      </c>
      <c r="U698" t="str">
        <f t="shared" si="63"/>
        <v/>
      </c>
      <c r="V698" t="str">
        <f t="shared" si="64"/>
        <v/>
      </c>
      <c r="W698" s="5" t="str">
        <f t="shared" si="65"/>
        <v xml:space="preserve"> 4G</v>
      </c>
    </row>
    <row r="699" spans="1:23" x14ac:dyDescent="0.25">
      <c r="A699">
        <v>2023</v>
      </c>
      <c r="B699">
        <v>3</v>
      </c>
      <c r="C699" t="s">
        <v>113</v>
      </c>
      <c r="D699">
        <v>13</v>
      </c>
      <c r="E699" t="s">
        <v>149</v>
      </c>
      <c r="F699">
        <v>13160</v>
      </c>
      <c r="G699" t="s">
        <v>87</v>
      </c>
      <c r="H699" t="str">
        <f>VLOOKUP($G699,Municipios!$F:$G,2,FALSE)</f>
        <v>CANTAGALLO</v>
      </c>
      <c r="I699" t="s">
        <v>115</v>
      </c>
      <c r="J699" t="s">
        <v>573</v>
      </c>
      <c r="K699">
        <v>13160002</v>
      </c>
      <c r="L699" t="s">
        <v>382</v>
      </c>
      <c r="M699" t="s">
        <v>117</v>
      </c>
      <c r="N699" t="s">
        <v>117</v>
      </c>
      <c r="O699" t="s">
        <v>117</v>
      </c>
      <c r="P699" t="s">
        <v>115</v>
      </c>
      <c r="Q699" t="s">
        <v>115</v>
      </c>
      <c r="R699" t="str">
        <f t="shared" si="60"/>
        <v xml:space="preserve"> 2G</v>
      </c>
      <c r="S699" t="str">
        <f t="shared" si="61"/>
        <v xml:space="preserve"> 3G</v>
      </c>
      <c r="T699" t="str">
        <f t="shared" si="62"/>
        <v xml:space="preserve"> 4G</v>
      </c>
      <c r="U699" t="str">
        <f t="shared" si="63"/>
        <v/>
      </c>
      <c r="V699" t="str">
        <f t="shared" si="64"/>
        <v/>
      </c>
      <c r="W699" s="5" t="str">
        <f t="shared" si="65"/>
        <v xml:space="preserve"> 2G 3G 4G</v>
      </c>
    </row>
    <row r="700" spans="1:23" x14ac:dyDescent="0.25">
      <c r="A700">
        <v>2023</v>
      </c>
      <c r="B700">
        <v>3</v>
      </c>
      <c r="C700" t="s">
        <v>120</v>
      </c>
      <c r="D700">
        <v>15</v>
      </c>
      <c r="E700" t="s">
        <v>392</v>
      </c>
      <c r="F700">
        <v>15632</v>
      </c>
      <c r="G700" t="s">
        <v>393</v>
      </c>
      <c r="H700" t="str">
        <f>VLOOKUP($G700,Municipios!$F:$G,2,FALSE)</f>
        <v>SABOYÁ</v>
      </c>
      <c r="I700" t="s">
        <v>117</v>
      </c>
      <c r="J700" t="s">
        <v>572</v>
      </c>
      <c r="K700">
        <v>15632000</v>
      </c>
      <c r="L700" t="s">
        <v>393</v>
      </c>
      <c r="M700" t="s">
        <v>115</v>
      </c>
      <c r="N700" t="s">
        <v>117</v>
      </c>
      <c r="O700" t="s">
        <v>115</v>
      </c>
      <c r="P700" t="s">
        <v>115</v>
      </c>
      <c r="Q700" t="s">
        <v>115</v>
      </c>
      <c r="R700" t="str">
        <f t="shared" si="60"/>
        <v/>
      </c>
      <c r="S700" t="str">
        <f t="shared" si="61"/>
        <v xml:space="preserve"> 3G</v>
      </c>
      <c r="T700" t="str">
        <f t="shared" si="62"/>
        <v/>
      </c>
      <c r="U700" t="str">
        <f t="shared" si="63"/>
        <v/>
      </c>
      <c r="V700" t="str">
        <f t="shared" si="64"/>
        <v/>
      </c>
      <c r="W700" s="5" t="str">
        <f t="shared" si="65"/>
        <v xml:space="preserve"> 3G</v>
      </c>
    </row>
    <row r="701" spans="1:23" x14ac:dyDescent="0.25">
      <c r="A701">
        <v>2023</v>
      </c>
      <c r="B701">
        <v>3</v>
      </c>
      <c r="C701" t="s">
        <v>129</v>
      </c>
      <c r="D701">
        <v>15</v>
      </c>
      <c r="E701" t="s">
        <v>392</v>
      </c>
      <c r="F701">
        <v>15531</v>
      </c>
      <c r="G701" t="s">
        <v>96</v>
      </c>
      <c r="H701" t="str">
        <f>VLOOKUP($G701,Municipios!$F:$G,2,FALSE)</f>
        <v>PAUNA</v>
      </c>
      <c r="I701" t="s">
        <v>117</v>
      </c>
      <c r="J701" t="s">
        <v>572</v>
      </c>
      <c r="K701">
        <v>15531000</v>
      </c>
      <c r="L701" t="s">
        <v>96</v>
      </c>
      <c r="M701" t="s">
        <v>117</v>
      </c>
      <c r="N701" t="s">
        <v>117</v>
      </c>
      <c r="O701" t="s">
        <v>117</v>
      </c>
      <c r="P701" t="s">
        <v>115</v>
      </c>
      <c r="Q701" t="s">
        <v>115</v>
      </c>
      <c r="R701" t="str">
        <f t="shared" si="60"/>
        <v xml:space="preserve"> 2G</v>
      </c>
      <c r="S701" t="str">
        <f t="shared" si="61"/>
        <v xml:space="preserve"> 3G</v>
      </c>
      <c r="T701" t="str">
        <f t="shared" si="62"/>
        <v xml:space="preserve"> 4G</v>
      </c>
      <c r="U701" t="str">
        <f t="shared" si="63"/>
        <v/>
      </c>
      <c r="V701" t="str">
        <f t="shared" si="64"/>
        <v/>
      </c>
      <c r="W701" s="5" t="str">
        <f t="shared" si="65"/>
        <v xml:space="preserve"> 2G 3G 4G</v>
      </c>
    </row>
    <row r="702" spans="1:23" x14ac:dyDescent="0.25">
      <c r="A702">
        <v>2023</v>
      </c>
      <c r="B702">
        <v>3</v>
      </c>
      <c r="C702" t="s">
        <v>125</v>
      </c>
      <c r="D702">
        <v>15</v>
      </c>
      <c r="E702" t="s">
        <v>392</v>
      </c>
      <c r="F702">
        <v>15531</v>
      </c>
      <c r="G702" t="s">
        <v>96</v>
      </c>
      <c r="H702" t="str">
        <f>VLOOKUP($G702,Municipios!$F:$G,2,FALSE)</f>
        <v>PAUNA</v>
      </c>
      <c r="I702" t="s">
        <v>117</v>
      </c>
      <c r="J702" t="s">
        <v>572</v>
      </c>
      <c r="K702">
        <v>15531000</v>
      </c>
      <c r="L702" t="s">
        <v>96</v>
      </c>
      <c r="M702" t="s">
        <v>117</v>
      </c>
      <c r="N702" t="s">
        <v>117</v>
      </c>
      <c r="O702" t="s">
        <v>117</v>
      </c>
      <c r="P702" t="s">
        <v>115</v>
      </c>
      <c r="Q702" t="s">
        <v>115</v>
      </c>
      <c r="R702" t="str">
        <f t="shared" si="60"/>
        <v xml:space="preserve"> 2G</v>
      </c>
      <c r="S702" t="str">
        <f t="shared" si="61"/>
        <v xml:space="preserve"> 3G</v>
      </c>
      <c r="T702" t="str">
        <f t="shared" si="62"/>
        <v xml:space="preserve"> 4G</v>
      </c>
      <c r="U702" t="str">
        <f t="shared" si="63"/>
        <v/>
      </c>
      <c r="V702" t="str">
        <f t="shared" si="64"/>
        <v/>
      </c>
      <c r="W702" s="5" t="str">
        <f t="shared" si="65"/>
        <v xml:space="preserve"> 2G 3G 4G</v>
      </c>
    </row>
    <row r="703" spans="1:23" x14ac:dyDescent="0.25">
      <c r="A703">
        <v>2023</v>
      </c>
      <c r="B703">
        <v>3</v>
      </c>
      <c r="C703" t="s">
        <v>125</v>
      </c>
      <c r="D703">
        <v>15</v>
      </c>
      <c r="E703" t="s">
        <v>392</v>
      </c>
      <c r="F703">
        <v>15632</v>
      </c>
      <c r="G703" t="s">
        <v>393</v>
      </c>
      <c r="H703" t="str">
        <f>VLOOKUP($G703,Municipios!$F:$G,2,FALSE)</f>
        <v>SABOYÁ</v>
      </c>
      <c r="I703" t="s">
        <v>115</v>
      </c>
      <c r="J703" t="s">
        <v>573</v>
      </c>
      <c r="K703">
        <v>15632001</v>
      </c>
      <c r="L703" t="s">
        <v>394</v>
      </c>
      <c r="M703" t="s">
        <v>117</v>
      </c>
      <c r="N703" t="s">
        <v>117</v>
      </c>
      <c r="O703" t="s">
        <v>115</v>
      </c>
      <c r="P703" t="s">
        <v>115</v>
      </c>
      <c r="Q703" t="s">
        <v>115</v>
      </c>
      <c r="R703" t="str">
        <f t="shared" si="60"/>
        <v xml:space="preserve"> 2G</v>
      </c>
      <c r="S703" t="str">
        <f t="shared" si="61"/>
        <v xml:space="preserve"> 3G</v>
      </c>
      <c r="T703" t="str">
        <f t="shared" si="62"/>
        <v/>
      </c>
      <c r="U703" t="str">
        <f t="shared" si="63"/>
        <v/>
      </c>
      <c r="V703" t="str">
        <f t="shared" si="64"/>
        <v/>
      </c>
      <c r="W703" s="5" t="str">
        <f t="shared" si="65"/>
        <v xml:space="preserve"> 2G 3G</v>
      </c>
    </row>
    <row r="704" spans="1:23" x14ac:dyDescent="0.25">
      <c r="A704">
        <v>2023</v>
      </c>
      <c r="B704">
        <v>3</v>
      </c>
      <c r="C704" t="s">
        <v>113</v>
      </c>
      <c r="D704">
        <v>15</v>
      </c>
      <c r="E704" t="s">
        <v>392</v>
      </c>
      <c r="F704">
        <v>15632</v>
      </c>
      <c r="G704" t="s">
        <v>393</v>
      </c>
      <c r="H704" t="str">
        <f>VLOOKUP($G704,Municipios!$F:$G,2,FALSE)</f>
        <v>SABOYÁ</v>
      </c>
      <c r="I704" t="s">
        <v>117</v>
      </c>
      <c r="J704" t="s">
        <v>572</v>
      </c>
      <c r="K704">
        <v>15632000</v>
      </c>
      <c r="L704" t="s">
        <v>393</v>
      </c>
      <c r="M704" t="s">
        <v>117</v>
      </c>
      <c r="N704" t="s">
        <v>117</v>
      </c>
      <c r="O704" t="s">
        <v>117</v>
      </c>
      <c r="P704" t="s">
        <v>115</v>
      </c>
      <c r="Q704" t="s">
        <v>115</v>
      </c>
      <c r="R704" t="str">
        <f t="shared" si="60"/>
        <v xml:space="preserve"> 2G</v>
      </c>
      <c r="S704" t="str">
        <f t="shared" si="61"/>
        <v xml:space="preserve"> 3G</v>
      </c>
      <c r="T704" t="str">
        <f t="shared" si="62"/>
        <v xml:space="preserve"> 4G</v>
      </c>
      <c r="U704" t="str">
        <f t="shared" si="63"/>
        <v/>
      </c>
      <c r="V704" t="str">
        <f t="shared" si="64"/>
        <v/>
      </c>
      <c r="W704" s="5" t="str">
        <f t="shared" si="65"/>
        <v xml:space="preserve"> 2G 3G 4G</v>
      </c>
    </row>
    <row r="705" spans="1:23" x14ac:dyDescent="0.25">
      <c r="A705">
        <v>2023</v>
      </c>
      <c r="B705">
        <v>3</v>
      </c>
      <c r="C705" t="s">
        <v>113</v>
      </c>
      <c r="D705">
        <v>15</v>
      </c>
      <c r="E705" t="s">
        <v>392</v>
      </c>
      <c r="F705">
        <v>15632</v>
      </c>
      <c r="G705" t="s">
        <v>393</v>
      </c>
      <c r="H705" t="str">
        <f>VLOOKUP($G705,Municipios!$F:$G,2,FALSE)</f>
        <v>SABOYÁ</v>
      </c>
      <c r="I705" t="s">
        <v>115</v>
      </c>
      <c r="J705" t="s">
        <v>573</v>
      </c>
      <c r="K705">
        <v>15632001</v>
      </c>
      <c r="L705" t="s">
        <v>394</v>
      </c>
      <c r="M705" t="s">
        <v>117</v>
      </c>
      <c r="N705" t="s">
        <v>117</v>
      </c>
      <c r="O705" t="s">
        <v>117</v>
      </c>
      <c r="P705" t="s">
        <v>115</v>
      </c>
      <c r="Q705" t="s">
        <v>115</v>
      </c>
      <c r="R705" t="str">
        <f t="shared" si="60"/>
        <v xml:space="preserve"> 2G</v>
      </c>
      <c r="S705" t="str">
        <f t="shared" si="61"/>
        <v xml:space="preserve"> 3G</v>
      </c>
      <c r="T705" t="str">
        <f t="shared" si="62"/>
        <v xml:space="preserve"> 4G</v>
      </c>
      <c r="U705" t="str">
        <f t="shared" si="63"/>
        <v/>
      </c>
      <c r="V705" t="str">
        <f t="shared" si="64"/>
        <v/>
      </c>
      <c r="W705" s="5" t="str">
        <f t="shared" si="65"/>
        <v xml:space="preserve"> 2G 3G 4G</v>
      </c>
    </row>
    <row r="706" spans="1:23" x14ac:dyDescent="0.25">
      <c r="A706">
        <v>2023</v>
      </c>
      <c r="B706">
        <v>3</v>
      </c>
      <c r="C706" t="s">
        <v>125</v>
      </c>
      <c r="D706">
        <v>15</v>
      </c>
      <c r="E706" t="s">
        <v>392</v>
      </c>
      <c r="F706">
        <v>15632</v>
      </c>
      <c r="G706" t="s">
        <v>393</v>
      </c>
      <c r="H706" t="str">
        <f>VLOOKUP($G706,Municipios!$F:$G,2,FALSE)</f>
        <v>SABOYÁ</v>
      </c>
      <c r="I706" t="s">
        <v>117</v>
      </c>
      <c r="J706" t="s">
        <v>572</v>
      </c>
      <c r="K706">
        <v>15632000</v>
      </c>
      <c r="L706" t="s">
        <v>393</v>
      </c>
      <c r="M706" t="s">
        <v>117</v>
      </c>
      <c r="N706" t="s">
        <v>117</v>
      </c>
      <c r="O706" t="s">
        <v>117</v>
      </c>
      <c r="P706" t="s">
        <v>115</v>
      </c>
      <c r="Q706" t="s">
        <v>115</v>
      </c>
      <c r="R706" t="str">
        <f t="shared" si="60"/>
        <v xml:space="preserve"> 2G</v>
      </c>
      <c r="S706" t="str">
        <f t="shared" si="61"/>
        <v xml:space="preserve"> 3G</v>
      </c>
      <c r="T706" t="str">
        <f t="shared" si="62"/>
        <v xml:space="preserve"> 4G</v>
      </c>
      <c r="U706" t="str">
        <f t="shared" si="63"/>
        <v/>
      </c>
      <c r="V706" t="str">
        <f t="shared" si="64"/>
        <v/>
      </c>
      <c r="W706" s="5" t="str">
        <f t="shared" si="65"/>
        <v xml:space="preserve"> 2G 3G 4G</v>
      </c>
    </row>
    <row r="707" spans="1:23" x14ac:dyDescent="0.25">
      <c r="A707">
        <v>2023</v>
      </c>
      <c r="B707">
        <v>3</v>
      </c>
      <c r="C707" t="s">
        <v>113</v>
      </c>
      <c r="D707">
        <v>15</v>
      </c>
      <c r="E707" t="s">
        <v>392</v>
      </c>
      <c r="F707">
        <v>15531</v>
      </c>
      <c r="G707" t="s">
        <v>96</v>
      </c>
      <c r="H707" t="str">
        <f>VLOOKUP($G707,Municipios!$F:$G,2,FALSE)</f>
        <v>PAUNA</v>
      </c>
      <c r="I707" t="s">
        <v>117</v>
      </c>
      <c r="J707" t="s">
        <v>572</v>
      </c>
      <c r="K707">
        <v>15531000</v>
      </c>
      <c r="L707" t="s">
        <v>96</v>
      </c>
      <c r="M707" t="s">
        <v>117</v>
      </c>
      <c r="N707" t="s">
        <v>117</v>
      </c>
      <c r="O707" t="s">
        <v>117</v>
      </c>
      <c r="P707" t="s">
        <v>115</v>
      </c>
      <c r="Q707" t="s">
        <v>115</v>
      </c>
      <c r="R707" t="str">
        <f t="shared" si="60"/>
        <v xml:space="preserve"> 2G</v>
      </c>
      <c r="S707" t="str">
        <f t="shared" si="61"/>
        <v xml:space="preserve"> 3G</v>
      </c>
      <c r="T707" t="str">
        <f t="shared" si="62"/>
        <v xml:space="preserve"> 4G</v>
      </c>
      <c r="U707" t="str">
        <f t="shared" si="63"/>
        <v/>
      </c>
      <c r="V707" t="str">
        <f t="shared" si="64"/>
        <v/>
      </c>
      <c r="W707" s="5" t="str">
        <f t="shared" si="65"/>
        <v xml:space="preserve"> 2G 3G 4G</v>
      </c>
    </row>
    <row r="708" spans="1:23" x14ac:dyDescent="0.25">
      <c r="A708">
        <v>2023</v>
      </c>
      <c r="B708">
        <v>3</v>
      </c>
      <c r="C708" t="s">
        <v>120</v>
      </c>
      <c r="D708">
        <v>15</v>
      </c>
      <c r="E708" t="s">
        <v>392</v>
      </c>
      <c r="F708">
        <v>15531</v>
      </c>
      <c r="G708" t="s">
        <v>96</v>
      </c>
      <c r="H708" t="str">
        <f>VLOOKUP($G708,Municipios!$F:$G,2,FALSE)</f>
        <v>PAUNA</v>
      </c>
      <c r="I708" t="s">
        <v>117</v>
      </c>
      <c r="J708" t="s">
        <v>572</v>
      </c>
      <c r="K708">
        <v>15531000</v>
      </c>
      <c r="L708" t="s">
        <v>96</v>
      </c>
      <c r="M708" t="s">
        <v>115</v>
      </c>
      <c r="N708" t="s">
        <v>117</v>
      </c>
      <c r="O708" t="s">
        <v>117</v>
      </c>
      <c r="P708" t="s">
        <v>115</v>
      </c>
      <c r="Q708" t="s">
        <v>115</v>
      </c>
      <c r="R708" t="str">
        <f t="shared" ref="R708:R771" si="66">IF(M708="S"," 2G","")</f>
        <v/>
      </c>
      <c r="S708" t="str">
        <f t="shared" ref="S708:S771" si="67">IF(N708="S"," 3G","")</f>
        <v xml:space="preserve"> 3G</v>
      </c>
      <c r="T708" t="str">
        <f t="shared" ref="T708:T771" si="68">IF(O708="S"," 4G","")</f>
        <v xml:space="preserve"> 4G</v>
      </c>
      <c r="U708" t="str">
        <f t="shared" ref="U708:U771" si="69">IF(P708="S"," LTE","")</f>
        <v/>
      </c>
      <c r="V708" t="str">
        <f t="shared" ref="V708:V771" si="70">IF(Q708="S"," 5G","")</f>
        <v/>
      </c>
      <c r="W708" s="5" t="str">
        <f t="shared" ref="W708:W771" si="71">_xlfn.CONCAT(R708:V708)</f>
        <v xml:space="preserve"> 3G 4G</v>
      </c>
    </row>
    <row r="709" spans="1:23" x14ac:dyDescent="0.25">
      <c r="A709">
        <v>2023</v>
      </c>
      <c r="B709">
        <v>3</v>
      </c>
      <c r="C709" t="s">
        <v>129</v>
      </c>
      <c r="D709">
        <v>15</v>
      </c>
      <c r="E709" t="s">
        <v>392</v>
      </c>
      <c r="F709">
        <v>15632</v>
      </c>
      <c r="G709" t="s">
        <v>393</v>
      </c>
      <c r="H709" t="str">
        <f>VLOOKUP($G709,Municipios!$F:$G,2,FALSE)</f>
        <v>SABOYÁ</v>
      </c>
      <c r="I709" t="s">
        <v>117</v>
      </c>
      <c r="J709" t="s">
        <v>572</v>
      </c>
      <c r="K709">
        <v>15632000</v>
      </c>
      <c r="L709" t="s">
        <v>393</v>
      </c>
      <c r="M709" t="s">
        <v>115</v>
      </c>
      <c r="N709" t="s">
        <v>117</v>
      </c>
      <c r="O709" t="s">
        <v>117</v>
      </c>
      <c r="P709" t="s">
        <v>115</v>
      </c>
      <c r="Q709" t="s">
        <v>115</v>
      </c>
      <c r="R709" t="str">
        <f t="shared" si="66"/>
        <v/>
      </c>
      <c r="S709" t="str">
        <f t="shared" si="67"/>
        <v xml:space="preserve"> 3G</v>
      </c>
      <c r="T709" t="str">
        <f t="shared" si="68"/>
        <v xml:space="preserve"> 4G</v>
      </c>
      <c r="U709" t="str">
        <f t="shared" si="69"/>
        <v/>
      </c>
      <c r="V709" t="str">
        <f t="shared" si="70"/>
        <v/>
      </c>
      <c r="W709" s="5" t="str">
        <f t="shared" si="71"/>
        <v xml:space="preserve"> 3G 4G</v>
      </c>
    </row>
    <row r="710" spans="1:23" x14ac:dyDescent="0.25">
      <c r="A710">
        <v>2023</v>
      </c>
      <c r="B710">
        <v>3</v>
      </c>
      <c r="C710" t="s">
        <v>120</v>
      </c>
      <c r="D710">
        <v>20</v>
      </c>
      <c r="E710" t="s">
        <v>395</v>
      </c>
      <c r="F710">
        <v>20710</v>
      </c>
      <c r="G710" t="s">
        <v>66</v>
      </c>
      <c r="H710" t="str">
        <f>VLOOKUP($G710,Municipios!$F:$G,2,FALSE)</f>
        <v>SAN ALBERTO</v>
      </c>
      <c r="I710" t="s">
        <v>117</v>
      </c>
      <c r="J710" t="s">
        <v>572</v>
      </c>
      <c r="K710">
        <v>20710000</v>
      </c>
      <c r="L710" t="s">
        <v>66</v>
      </c>
      <c r="M710" t="s">
        <v>115</v>
      </c>
      <c r="N710" t="s">
        <v>117</v>
      </c>
      <c r="O710" t="s">
        <v>117</v>
      </c>
      <c r="P710" t="s">
        <v>115</v>
      </c>
      <c r="Q710" t="s">
        <v>115</v>
      </c>
      <c r="R710" t="str">
        <f t="shared" si="66"/>
        <v/>
      </c>
      <c r="S710" t="str">
        <f t="shared" si="67"/>
        <v xml:space="preserve"> 3G</v>
      </c>
      <c r="T710" t="str">
        <f t="shared" si="68"/>
        <v xml:space="preserve"> 4G</v>
      </c>
      <c r="U710" t="str">
        <f t="shared" si="69"/>
        <v/>
      </c>
      <c r="V710" t="str">
        <f t="shared" si="70"/>
        <v/>
      </c>
      <c r="W710" s="5" t="str">
        <f t="shared" si="71"/>
        <v xml:space="preserve"> 3G 4G</v>
      </c>
    </row>
    <row r="711" spans="1:23" x14ac:dyDescent="0.25">
      <c r="A711">
        <v>2023</v>
      </c>
      <c r="B711">
        <v>3</v>
      </c>
      <c r="C711" t="s">
        <v>113</v>
      </c>
      <c r="D711">
        <v>20</v>
      </c>
      <c r="E711" t="s">
        <v>395</v>
      </c>
      <c r="F711">
        <v>20770</v>
      </c>
      <c r="G711" t="s">
        <v>396</v>
      </c>
      <c r="H711" t="str">
        <f>VLOOKUP($G711,Municipios!$F:$G,2,FALSE)</f>
        <v>SAN MARTIN</v>
      </c>
      <c r="I711" t="s">
        <v>115</v>
      </c>
      <c r="J711" t="s">
        <v>573</v>
      </c>
      <c r="K711">
        <v>20770005</v>
      </c>
      <c r="L711" t="s">
        <v>397</v>
      </c>
      <c r="M711" t="s">
        <v>115</v>
      </c>
      <c r="N711" t="s">
        <v>115</v>
      </c>
      <c r="O711" t="s">
        <v>117</v>
      </c>
      <c r="P711" t="s">
        <v>115</v>
      </c>
      <c r="Q711" t="s">
        <v>115</v>
      </c>
      <c r="R711" t="str">
        <f t="shared" si="66"/>
        <v/>
      </c>
      <c r="S711" t="str">
        <f t="shared" si="67"/>
        <v/>
      </c>
      <c r="T711" t="str">
        <f t="shared" si="68"/>
        <v xml:space="preserve"> 4G</v>
      </c>
      <c r="U711" t="str">
        <f t="shared" si="69"/>
        <v/>
      </c>
      <c r="V711" t="str">
        <f t="shared" si="70"/>
        <v/>
      </c>
      <c r="W711" s="5" t="str">
        <f t="shared" si="71"/>
        <v xml:space="preserve"> 4G</v>
      </c>
    </row>
    <row r="712" spans="1:23" x14ac:dyDescent="0.25">
      <c r="A712">
        <v>2023</v>
      </c>
      <c r="B712">
        <v>3</v>
      </c>
      <c r="C712" t="s">
        <v>129</v>
      </c>
      <c r="D712">
        <v>20</v>
      </c>
      <c r="E712" t="s">
        <v>395</v>
      </c>
      <c r="F712">
        <v>20770</v>
      </c>
      <c r="G712" t="s">
        <v>396</v>
      </c>
      <c r="H712" t="str">
        <f>VLOOKUP($G712,Municipios!$F:$G,2,FALSE)</f>
        <v>SAN MARTIN</v>
      </c>
      <c r="I712" t="s">
        <v>115</v>
      </c>
      <c r="J712" t="s">
        <v>573</v>
      </c>
      <c r="K712">
        <v>20770006</v>
      </c>
      <c r="L712" t="s">
        <v>402</v>
      </c>
      <c r="M712" t="s">
        <v>115</v>
      </c>
      <c r="N712" t="s">
        <v>115</v>
      </c>
      <c r="O712" t="s">
        <v>117</v>
      </c>
      <c r="P712" t="s">
        <v>115</v>
      </c>
      <c r="Q712" t="s">
        <v>115</v>
      </c>
      <c r="R712" t="str">
        <f t="shared" si="66"/>
        <v/>
      </c>
      <c r="S712" t="str">
        <f t="shared" si="67"/>
        <v/>
      </c>
      <c r="T712" t="str">
        <f t="shared" si="68"/>
        <v xml:space="preserve"> 4G</v>
      </c>
      <c r="U712" t="str">
        <f t="shared" si="69"/>
        <v/>
      </c>
      <c r="V712" t="str">
        <f t="shared" si="70"/>
        <v/>
      </c>
      <c r="W712" s="5" t="str">
        <f t="shared" si="71"/>
        <v xml:space="preserve"> 4G</v>
      </c>
    </row>
    <row r="713" spans="1:23" x14ac:dyDescent="0.25">
      <c r="A713">
        <v>2023</v>
      </c>
      <c r="B713">
        <v>3</v>
      </c>
      <c r="C713" t="s">
        <v>113</v>
      </c>
      <c r="D713">
        <v>20</v>
      </c>
      <c r="E713" t="s">
        <v>395</v>
      </c>
      <c r="F713">
        <v>20710</v>
      </c>
      <c r="G713" t="s">
        <v>66</v>
      </c>
      <c r="H713" t="str">
        <f>VLOOKUP($G713,Municipios!$F:$G,2,FALSE)</f>
        <v>SAN ALBERTO</v>
      </c>
      <c r="I713" t="s">
        <v>115</v>
      </c>
      <c r="J713" t="s">
        <v>573</v>
      </c>
      <c r="K713">
        <v>20710002</v>
      </c>
      <c r="L713" t="s">
        <v>259</v>
      </c>
      <c r="M713" t="s">
        <v>117</v>
      </c>
      <c r="N713" t="s">
        <v>117</v>
      </c>
      <c r="O713" t="s">
        <v>117</v>
      </c>
      <c r="P713" t="s">
        <v>115</v>
      </c>
      <c r="Q713" t="s">
        <v>115</v>
      </c>
      <c r="R713" t="str">
        <f t="shared" si="66"/>
        <v xml:space="preserve"> 2G</v>
      </c>
      <c r="S713" t="str">
        <f t="shared" si="67"/>
        <v xml:space="preserve"> 3G</v>
      </c>
      <c r="T713" t="str">
        <f t="shared" si="68"/>
        <v xml:space="preserve"> 4G</v>
      </c>
      <c r="U713" t="str">
        <f t="shared" si="69"/>
        <v/>
      </c>
      <c r="V713" t="str">
        <f t="shared" si="70"/>
        <v/>
      </c>
      <c r="W713" s="5" t="str">
        <f t="shared" si="71"/>
        <v xml:space="preserve"> 2G 3G 4G</v>
      </c>
    </row>
    <row r="714" spans="1:23" x14ac:dyDescent="0.25">
      <c r="A714">
        <v>2023</v>
      </c>
      <c r="B714">
        <v>3</v>
      </c>
      <c r="C714" t="s">
        <v>113</v>
      </c>
      <c r="D714">
        <v>20</v>
      </c>
      <c r="E714" t="s">
        <v>395</v>
      </c>
      <c r="F714">
        <v>20770</v>
      </c>
      <c r="G714" t="s">
        <v>396</v>
      </c>
      <c r="H714" t="str">
        <f>VLOOKUP($G714,Municipios!$F:$G,2,FALSE)</f>
        <v>SAN MARTIN</v>
      </c>
      <c r="I714" t="s">
        <v>115</v>
      </c>
      <c r="J714" t="s">
        <v>573</v>
      </c>
      <c r="K714">
        <v>20770004</v>
      </c>
      <c r="L714" t="s">
        <v>405</v>
      </c>
      <c r="M714" t="s">
        <v>115</v>
      </c>
      <c r="N714" t="s">
        <v>117</v>
      </c>
      <c r="O714" t="s">
        <v>117</v>
      </c>
      <c r="P714" t="s">
        <v>115</v>
      </c>
      <c r="Q714" t="s">
        <v>115</v>
      </c>
      <c r="R714" t="str">
        <f t="shared" si="66"/>
        <v/>
      </c>
      <c r="S714" t="str">
        <f t="shared" si="67"/>
        <v xml:space="preserve"> 3G</v>
      </c>
      <c r="T714" t="str">
        <f t="shared" si="68"/>
        <v xml:space="preserve"> 4G</v>
      </c>
      <c r="U714" t="str">
        <f t="shared" si="69"/>
        <v/>
      </c>
      <c r="V714" t="str">
        <f t="shared" si="70"/>
        <v/>
      </c>
      <c r="W714" s="5" t="str">
        <f t="shared" si="71"/>
        <v xml:space="preserve"> 3G 4G</v>
      </c>
    </row>
    <row r="715" spans="1:23" x14ac:dyDescent="0.25">
      <c r="A715">
        <v>2023</v>
      </c>
      <c r="B715">
        <v>3</v>
      </c>
      <c r="C715" t="s">
        <v>113</v>
      </c>
      <c r="D715">
        <v>20</v>
      </c>
      <c r="E715" t="s">
        <v>395</v>
      </c>
      <c r="F715">
        <v>20770</v>
      </c>
      <c r="G715" t="s">
        <v>396</v>
      </c>
      <c r="H715" t="str">
        <f>VLOOKUP($G715,Municipios!$F:$G,2,FALSE)</f>
        <v>SAN MARTIN</v>
      </c>
      <c r="I715" t="s">
        <v>115</v>
      </c>
      <c r="J715" t="s">
        <v>573</v>
      </c>
      <c r="K715">
        <v>20770001</v>
      </c>
      <c r="L715" t="s">
        <v>406</v>
      </c>
      <c r="M715" t="s">
        <v>115</v>
      </c>
      <c r="N715" t="s">
        <v>115</v>
      </c>
      <c r="O715" t="s">
        <v>117</v>
      </c>
      <c r="P715" t="s">
        <v>115</v>
      </c>
      <c r="Q715" t="s">
        <v>115</v>
      </c>
      <c r="R715" t="str">
        <f t="shared" si="66"/>
        <v/>
      </c>
      <c r="S715" t="str">
        <f t="shared" si="67"/>
        <v/>
      </c>
      <c r="T715" t="str">
        <f t="shared" si="68"/>
        <v xml:space="preserve"> 4G</v>
      </c>
      <c r="U715" t="str">
        <f t="shared" si="69"/>
        <v/>
      </c>
      <c r="V715" t="str">
        <f t="shared" si="70"/>
        <v/>
      </c>
      <c r="W715" s="5" t="str">
        <f t="shared" si="71"/>
        <v xml:space="preserve"> 4G</v>
      </c>
    </row>
    <row r="716" spans="1:23" x14ac:dyDescent="0.25">
      <c r="A716">
        <v>2023</v>
      </c>
      <c r="B716">
        <v>3</v>
      </c>
      <c r="C716" t="s">
        <v>113</v>
      </c>
      <c r="D716">
        <v>20</v>
      </c>
      <c r="E716" t="s">
        <v>395</v>
      </c>
      <c r="F716">
        <v>20614</v>
      </c>
      <c r="G716" t="s">
        <v>400</v>
      </c>
      <c r="H716" t="str">
        <f>VLOOKUP($G716,Municipios!$F:$G,2,FALSE)</f>
        <v>RIO DE ORO</v>
      </c>
      <c r="I716" t="s">
        <v>115</v>
      </c>
      <c r="J716" t="s">
        <v>573</v>
      </c>
      <c r="K716">
        <v>20614004</v>
      </c>
      <c r="L716" t="s">
        <v>407</v>
      </c>
      <c r="M716" t="s">
        <v>117</v>
      </c>
      <c r="N716" t="s">
        <v>117</v>
      </c>
      <c r="O716" t="s">
        <v>117</v>
      </c>
      <c r="P716" t="s">
        <v>115</v>
      </c>
      <c r="Q716" t="s">
        <v>115</v>
      </c>
      <c r="R716" t="str">
        <f t="shared" si="66"/>
        <v xml:space="preserve"> 2G</v>
      </c>
      <c r="S716" t="str">
        <f t="shared" si="67"/>
        <v xml:space="preserve"> 3G</v>
      </c>
      <c r="T716" t="str">
        <f t="shared" si="68"/>
        <v xml:space="preserve"> 4G</v>
      </c>
      <c r="U716" t="str">
        <f t="shared" si="69"/>
        <v/>
      </c>
      <c r="V716" t="str">
        <f t="shared" si="70"/>
        <v/>
      </c>
      <c r="W716" s="5" t="str">
        <f t="shared" si="71"/>
        <v xml:space="preserve"> 2G 3G 4G</v>
      </c>
    </row>
    <row r="717" spans="1:23" x14ac:dyDescent="0.25">
      <c r="A717">
        <v>2023</v>
      </c>
      <c r="B717">
        <v>3</v>
      </c>
      <c r="C717" t="s">
        <v>113</v>
      </c>
      <c r="D717">
        <v>20</v>
      </c>
      <c r="E717" t="s">
        <v>395</v>
      </c>
      <c r="F717">
        <v>20614</v>
      </c>
      <c r="G717" t="s">
        <v>400</v>
      </c>
      <c r="H717" t="str">
        <f>VLOOKUP($G717,Municipios!$F:$G,2,FALSE)</f>
        <v>RIO DE ORO</v>
      </c>
      <c r="I717" t="s">
        <v>115</v>
      </c>
      <c r="J717" t="s">
        <v>573</v>
      </c>
      <c r="K717">
        <v>20614001</v>
      </c>
      <c r="L717" t="s">
        <v>409</v>
      </c>
      <c r="M717" t="s">
        <v>117</v>
      </c>
      <c r="N717" t="s">
        <v>115</v>
      </c>
      <c r="O717" t="s">
        <v>115</v>
      </c>
      <c r="P717" t="s">
        <v>115</v>
      </c>
      <c r="Q717" t="s">
        <v>115</v>
      </c>
      <c r="R717" t="str">
        <f t="shared" si="66"/>
        <v xml:space="preserve"> 2G</v>
      </c>
      <c r="S717" t="str">
        <f t="shared" si="67"/>
        <v/>
      </c>
      <c r="T717" t="str">
        <f t="shared" si="68"/>
        <v/>
      </c>
      <c r="U717" t="str">
        <f t="shared" si="69"/>
        <v/>
      </c>
      <c r="V717" t="str">
        <f t="shared" si="70"/>
        <v/>
      </c>
      <c r="W717" s="5" t="str">
        <f t="shared" si="71"/>
        <v xml:space="preserve"> 2G</v>
      </c>
    </row>
    <row r="718" spans="1:23" x14ac:dyDescent="0.25">
      <c r="A718">
        <v>2023</v>
      </c>
      <c r="B718">
        <v>3</v>
      </c>
      <c r="C718" t="s">
        <v>129</v>
      </c>
      <c r="D718">
        <v>20</v>
      </c>
      <c r="E718" t="s">
        <v>395</v>
      </c>
      <c r="F718">
        <v>20614</v>
      </c>
      <c r="G718" t="s">
        <v>400</v>
      </c>
      <c r="H718" t="str">
        <f>VLOOKUP($G718,Municipios!$F:$G,2,FALSE)</f>
        <v>RIO DE ORO</v>
      </c>
      <c r="I718" t="s">
        <v>115</v>
      </c>
      <c r="J718" t="s">
        <v>573</v>
      </c>
      <c r="K718">
        <v>20614001</v>
      </c>
      <c r="L718" t="s">
        <v>409</v>
      </c>
      <c r="M718" t="s">
        <v>115</v>
      </c>
      <c r="N718" t="s">
        <v>115</v>
      </c>
      <c r="O718" t="s">
        <v>117</v>
      </c>
      <c r="P718" t="s">
        <v>115</v>
      </c>
      <c r="Q718" t="s">
        <v>115</v>
      </c>
      <c r="R718" t="str">
        <f t="shared" si="66"/>
        <v/>
      </c>
      <c r="S718" t="str">
        <f t="shared" si="67"/>
        <v/>
      </c>
      <c r="T718" t="str">
        <f t="shared" si="68"/>
        <v xml:space="preserve"> 4G</v>
      </c>
      <c r="U718" t="str">
        <f t="shared" si="69"/>
        <v/>
      </c>
      <c r="V718" t="str">
        <f t="shared" si="70"/>
        <v/>
      </c>
      <c r="W718" s="5" t="str">
        <f t="shared" si="71"/>
        <v xml:space="preserve"> 4G</v>
      </c>
    </row>
    <row r="719" spans="1:23" x14ac:dyDescent="0.25">
      <c r="A719">
        <v>2023</v>
      </c>
      <c r="B719">
        <v>3</v>
      </c>
      <c r="C719" t="s">
        <v>113</v>
      </c>
      <c r="D719">
        <v>20</v>
      </c>
      <c r="E719" t="s">
        <v>395</v>
      </c>
      <c r="F719">
        <v>20770</v>
      </c>
      <c r="G719" t="s">
        <v>396</v>
      </c>
      <c r="H719" t="str">
        <f>VLOOKUP($G719,Municipios!$F:$G,2,FALSE)</f>
        <v>SAN MARTIN</v>
      </c>
      <c r="I719" t="s">
        <v>115</v>
      </c>
      <c r="J719" t="s">
        <v>573</v>
      </c>
      <c r="K719">
        <v>20770012</v>
      </c>
      <c r="L719" t="s">
        <v>414</v>
      </c>
      <c r="M719" t="s">
        <v>115</v>
      </c>
      <c r="N719" t="s">
        <v>115</v>
      </c>
      <c r="O719" t="s">
        <v>117</v>
      </c>
      <c r="P719" t="s">
        <v>115</v>
      </c>
      <c r="Q719" t="s">
        <v>115</v>
      </c>
      <c r="R719" t="str">
        <f t="shared" si="66"/>
        <v/>
      </c>
      <c r="S719" t="str">
        <f t="shared" si="67"/>
        <v/>
      </c>
      <c r="T719" t="str">
        <f t="shared" si="68"/>
        <v xml:space="preserve"> 4G</v>
      </c>
      <c r="U719" t="str">
        <f t="shared" si="69"/>
        <v/>
      </c>
      <c r="V719" t="str">
        <f t="shared" si="70"/>
        <v/>
      </c>
      <c r="W719" s="5" t="str">
        <f t="shared" si="71"/>
        <v xml:space="preserve"> 4G</v>
      </c>
    </row>
    <row r="720" spans="1:23" x14ac:dyDescent="0.25">
      <c r="A720">
        <v>2023</v>
      </c>
      <c r="B720">
        <v>3</v>
      </c>
      <c r="C720" t="s">
        <v>129</v>
      </c>
      <c r="D720">
        <v>20</v>
      </c>
      <c r="E720" t="s">
        <v>395</v>
      </c>
      <c r="F720">
        <v>20011</v>
      </c>
      <c r="G720" t="s">
        <v>1</v>
      </c>
      <c r="H720" t="str">
        <f>VLOOKUP($G720,Municipios!$F:$G,2,FALSE)</f>
        <v>AGUACHICA</v>
      </c>
      <c r="I720" t="s">
        <v>115</v>
      </c>
      <c r="J720" t="s">
        <v>573</v>
      </c>
      <c r="K720">
        <v>20011012</v>
      </c>
      <c r="L720" t="s">
        <v>415</v>
      </c>
      <c r="M720" t="s">
        <v>115</v>
      </c>
      <c r="N720" t="s">
        <v>115</v>
      </c>
      <c r="O720" t="s">
        <v>117</v>
      </c>
      <c r="P720" t="s">
        <v>115</v>
      </c>
      <c r="Q720" t="s">
        <v>115</v>
      </c>
      <c r="R720" t="str">
        <f t="shared" si="66"/>
        <v/>
      </c>
      <c r="S720" t="str">
        <f t="shared" si="67"/>
        <v/>
      </c>
      <c r="T720" t="str">
        <f t="shared" si="68"/>
        <v xml:space="preserve"> 4G</v>
      </c>
      <c r="U720" t="str">
        <f t="shared" si="69"/>
        <v/>
      </c>
      <c r="V720" t="str">
        <f t="shared" si="70"/>
        <v/>
      </c>
      <c r="W720" s="5" t="str">
        <f t="shared" si="71"/>
        <v xml:space="preserve"> 4G</v>
      </c>
    </row>
    <row r="721" spans="1:23" x14ac:dyDescent="0.25">
      <c r="A721">
        <v>2023</v>
      </c>
      <c r="B721">
        <v>3</v>
      </c>
      <c r="C721" t="s">
        <v>113</v>
      </c>
      <c r="D721">
        <v>20</v>
      </c>
      <c r="E721" t="s">
        <v>395</v>
      </c>
      <c r="F721">
        <v>20011</v>
      </c>
      <c r="G721" t="s">
        <v>1</v>
      </c>
      <c r="H721" t="str">
        <f>VLOOKUP($G721,Municipios!$F:$G,2,FALSE)</f>
        <v>AGUACHICA</v>
      </c>
      <c r="I721" t="s">
        <v>115</v>
      </c>
      <c r="J721" t="s">
        <v>573</v>
      </c>
      <c r="K721">
        <v>20011006</v>
      </c>
      <c r="L721" t="s">
        <v>416</v>
      </c>
      <c r="M721" t="s">
        <v>117</v>
      </c>
      <c r="N721" t="s">
        <v>117</v>
      </c>
      <c r="O721" t="s">
        <v>115</v>
      </c>
      <c r="P721" t="s">
        <v>115</v>
      </c>
      <c r="Q721" t="s">
        <v>115</v>
      </c>
      <c r="R721" t="str">
        <f t="shared" si="66"/>
        <v xml:space="preserve"> 2G</v>
      </c>
      <c r="S721" t="str">
        <f t="shared" si="67"/>
        <v xml:space="preserve"> 3G</v>
      </c>
      <c r="T721" t="str">
        <f t="shared" si="68"/>
        <v/>
      </c>
      <c r="U721" t="str">
        <f t="shared" si="69"/>
        <v/>
      </c>
      <c r="V721" t="str">
        <f t="shared" si="70"/>
        <v/>
      </c>
      <c r="W721" s="5" t="str">
        <f t="shared" si="71"/>
        <v xml:space="preserve"> 2G 3G</v>
      </c>
    </row>
    <row r="722" spans="1:23" x14ac:dyDescent="0.25">
      <c r="A722">
        <v>2023</v>
      </c>
      <c r="B722">
        <v>3</v>
      </c>
      <c r="C722" t="s">
        <v>129</v>
      </c>
      <c r="D722">
        <v>20</v>
      </c>
      <c r="E722" t="s">
        <v>395</v>
      </c>
      <c r="F722">
        <v>20770</v>
      </c>
      <c r="G722" t="s">
        <v>396</v>
      </c>
      <c r="H722" t="str">
        <f>VLOOKUP($G722,Municipios!$F:$G,2,FALSE)</f>
        <v>SAN MARTIN</v>
      </c>
      <c r="I722" t="s">
        <v>115</v>
      </c>
      <c r="J722" t="s">
        <v>573</v>
      </c>
      <c r="K722">
        <v>0</v>
      </c>
      <c r="L722" t="s">
        <v>126</v>
      </c>
      <c r="M722" t="s">
        <v>115</v>
      </c>
      <c r="N722" t="s">
        <v>115</v>
      </c>
      <c r="O722" t="s">
        <v>117</v>
      </c>
      <c r="P722" t="s">
        <v>115</v>
      </c>
      <c r="Q722" t="s">
        <v>115</v>
      </c>
      <c r="R722" t="str">
        <f t="shared" si="66"/>
        <v/>
      </c>
      <c r="S722" t="str">
        <f t="shared" si="67"/>
        <v/>
      </c>
      <c r="T722" t="str">
        <f t="shared" si="68"/>
        <v xml:space="preserve"> 4G</v>
      </c>
      <c r="U722" t="str">
        <f t="shared" si="69"/>
        <v/>
      </c>
      <c r="V722" t="str">
        <f t="shared" si="70"/>
        <v/>
      </c>
      <c r="W722" s="5" t="str">
        <f t="shared" si="71"/>
        <v xml:space="preserve"> 4G</v>
      </c>
    </row>
    <row r="723" spans="1:23" x14ac:dyDescent="0.25">
      <c r="A723">
        <v>2023</v>
      </c>
      <c r="B723">
        <v>3</v>
      </c>
      <c r="C723" t="s">
        <v>113</v>
      </c>
      <c r="D723">
        <v>20</v>
      </c>
      <c r="E723" t="s">
        <v>395</v>
      </c>
      <c r="F723">
        <v>20770</v>
      </c>
      <c r="G723" t="s">
        <v>396</v>
      </c>
      <c r="H723" t="str">
        <f>VLOOKUP($G723,Municipios!$F:$G,2,FALSE)</f>
        <v>SAN MARTIN</v>
      </c>
      <c r="I723" t="s">
        <v>115</v>
      </c>
      <c r="J723" t="s">
        <v>573</v>
      </c>
      <c r="K723">
        <v>20770008</v>
      </c>
      <c r="L723" t="s">
        <v>418</v>
      </c>
      <c r="M723" t="s">
        <v>115</v>
      </c>
      <c r="N723" t="s">
        <v>115</v>
      </c>
      <c r="O723" t="s">
        <v>117</v>
      </c>
      <c r="P723" t="s">
        <v>115</v>
      </c>
      <c r="Q723" t="s">
        <v>115</v>
      </c>
      <c r="R723" t="str">
        <f t="shared" si="66"/>
        <v/>
      </c>
      <c r="S723" t="str">
        <f t="shared" si="67"/>
        <v/>
      </c>
      <c r="T723" t="str">
        <f t="shared" si="68"/>
        <v xml:space="preserve"> 4G</v>
      </c>
      <c r="U723" t="str">
        <f t="shared" si="69"/>
        <v/>
      </c>
      <c r="V723" t="str">
        <f t="shared" si="70"/>
        <v/>
      </c>
      <c r="W723" s="5" t="str">
        <f t="shared" si="71"/>
        <v xml:space="preserve"> 4G</v>
      </c>
    </row>
    <row r="724" spans="1:23" x14ac:dyDescent="0.25">
      <c r="A724">
        <v>2023</v>
      </c>
      <c r="B724">
        <v>3</v>
      </c>
      <c r="C724" t="s">
        <v>129</v>
      </c>
      <c r="D724">
        <v>20</v>
      </c>
      <c r="E724" t="s">
        <v>395</v>
      </c>
      <c r="F724">
        <v>20614</v>
      </c>
      <c r="G724" t="s">
        <v>400</v>
      </c>
      <c r="H724" t="str">
        <f>VLOOKUP($G724,Municipios!$F:$G,2,FALSE)</f>
        <v>RIO DE ORO</v>
      </c>
      <c r="I724" t="s">
        <v>117</v>
      </c>
      <c r="J724" t="s">
        <v>572</v>
      </c>
      <c r="K724">
        <v>20614000</v>
      </c>
      <c r="L724" t="s">
        <v>400</v>
      </c>
      <c r="M724" t="s">
        <v>115</v>
      </c>
      <c r="N724" t="s">
        <v>117</v>
      </c>
      <c r="O724" t="s">
        <v>117</v>
      </c>
      <c r="P724" t="s">
        <v>115</v>
      </c>
      <c r="Q724" t="s">
        <v>115</v>
      </c>
      <c r="R724" t="str">
        <f t="shared" si="66"/>
        <v/>
      </c>
      <c r="S724" t="str">
        <f t="shared" si="67"/>
        <v xml:space="preserve"> 3G</v>
      </c>
      <c r="T724" t="str">
        <f t="shared" si="68"/>
        <v xml:space="preserve"> 4G</v>
      </c>
      <c r="U724" t="str">
        <f t="shared" si="69"/>
        <v/>
      </c>
      <c r="V724" t="str">
        <f t="shared" si="70"/>
        <v/>
      </c>
      <c r="W724" s="5" t="str">
        <f t="shared" si="71"/>
        <v xml:space="preserve"> 3G 4G</v>
      </c>
    </row>
    <row r="725" spans="1:23" x14ac:dyDescent="0.25">
      <c r="A725">
        <v>2023</v>
      </c>
      <c r="B725">
        <v>3</v>
      </c>
      <c r="C725" t="s">
        <v>113</v>
      </c>
      <c r="D725">
        <v>20</v>
      </c>
      <c r="E725" t="s">
        <v>395</v>
      </c>
      <c r="F725">
        <v>20710</v>
      </c>
      <c r="G725" t="s">
        <v>66</v>
      </c>
      <c r="H725" t="str">
        <f>VLOOKUP($G725,Municipios!$F:$G,2,FALSE)</f>
        <v>SAN ALBERTO</v>
      </c>
      <c r="I725" t="s">
        <v>117</v>
      </c>
      <c r="J725" t="s">
        <v>572</v>
      </c>
      <c r="K725">
        <v>20710000</v>
      </c>
      <c r="L725" t="s">
        <v>66</v>
      </c>
      <c r="M725" t="s">
        <v>117</v>
      </c>
      <c r="N725" t="s">
        <v>117</v>
      </c>
      <c r="O725" t="s">
        <v>117</v>
      </c>
      <c r="P725" t="s">
        <v>115</v>
      </c>
      <c r="Q725" t="s">
        <v>115</v>
      </c>
      <c r="R725" t="str">
        <f t="shared" si="66"/>
        <v xml:space="preserve"> 2G</v>
      </c>
      <c r="S725" t="str">
        <f t="shared" si="67"/>
        <v xml:space="preserve"> 3G</v>
      </c>
      <c r="T725" t="str">
        <f t="shared" si="68"/>
        <v xml:space="preserve"> 4G</v>
      </c>
      <c r="U725" t="str">
        <f t="shared" si="69"/>
        <v/>
      </c>
      <c r="V725" t="str">
        <f t="shared" si="70"/>
        <v/>
      </c>
      <c r="W725" s="5" t="str">
        <f t="shared" si="71"/>
        <v xml:space="preserve"> 2G 3G 4G</v>
      </c>
    </row>
    <row r="726" spans="1:23" x14ac:dyDescent="0.25">
      <c r="A726">
        <v>2023</v>
      </c>
      <c r="B726">
        <v>3</v>
      </c>
      <c r="C726" t="s">
        <v>125</v>
      </c>
      <c r="D726">
        <v>20</v>
      </c>
      <c r="E726" t="s">
        <v>395</v>
      </c>
      <c r="F726">
        <v>20011</v>
      </c>
      <c r="G726" t="s">
        <v>1</v>
      </c>
      <c r="H726" t="str">
        <f>VLOOKUP($G726,Municipios!$F:$G,2,FALSE)</f>
        <v>AGUACHICA</v>
      </c>
      <c r="I726" t="s">
        <v>115</v>
      </c>
      <c r="J726" t="s">
        <v>573</v>
      </c>
      <c r="K726">
        <v>20011014</v>
      </c>
      <c r="L726" t="s">
        <v>420</v>
      </c>
      <c r="M726" t="s">
        <v>117</v>
      </c>
      <c r="N726" t="s">
        <v>117</v>
      </c>
      <c r="O726" t="s">
        <v>115</v>
      </c>
      <c r="P726" t="s">
        <v>115</v>
      </c>
      <c r="Q726" t="s">
        <v>115</v>
      </c>
      <c r="R726" t="str">
        <f t="shared" si="66"/>
        <v xml:space="preserve"> 2G</v>
      </c>
      <c r="S726" t="str">
        <f t="shared" si="67"/>
        <v xml:space="preserve"> 3G</v>
      </c>
      <c r="T726" t="str">
        <f t="shared" si="68"/>
        <v/>
      </c>
      <c r="U726" t="str">
        <f t="shared" si="69"/>
        <v/>
      </c>
      <c r="V726" t="str">
        <f t="shared" si="70"/>
        <v/>
      </c>
      <c r="W726" s="5" t="str">
        <f t="shared" si="71"/>
        <v xml:space="preserve"> 2G 3G</v>
      </c>
    </row>
    <row r="727" spans="1:23" x14ac:dyDescent="0.25">
      <c r="A727">
        <v>2023</v>
      </c>
      <c r="B727">
        <v>3</v>
      </c>
      <c r="C727" t="s">
        <v>129</v>
      </c>
      <c r="D727">
        <v>20</v>
      </c>
      <c r="E727" t="s">
        <v>395</v>
      </c>
      <c r="F727">
        <v>20770</v>
      </c>
      <c r="G727" t="s">
        <v>396</v>
      </c>
      <c r="H727" t="str">
        <f>VLOOKUP($G727,Municipios!$F:$G,2,FALSE)</f>
        <v>SAN MARTIN</v>
      </c>
      <c r="I727" t="s">
        <v>115</v>
      </c>
      <c r="J727" t="s">
        <v>573</v>
      </c>
      <c r="K727">
        <v>20770011</v>
      </c>
      <c r="L727" t="s">
        <v>413</v>
      </c>
      <c r="M727" t="s">
        <v>115</v>
      </c>
      <c r="N727" t="s">
        <v>115</v>
      </c>
      <c r="O727" t="s">
        <v>117</v>
      </c>
      <c r="P727" t="s">
        <v>115</v>
      </c>
      <c r="Q727" t="s">
        <v>115</v>
      </c>
      <c r="R727" t="str">
        <f t="shared" si="66"/>
        <v/>
      </c>
      <c r="S727" t="str">
        <f t="shared" si="67"/>
        <v/>
      </c>
      <c r="T727" t="str">
        <f t="shared" si="68"/>
        <v xml:space="preserve"> 4G</v>
      </c>
      <c r="U727" t="str">
        <f t="shared" si="69"/>
        <v/>
      </c>
      <c r="V727" t="str">
        <f t="shared" si="70"/>
        <v/>
      </c>
      <c r="W727" s="5" t="str">
        <f t="shared" si="71"/>
        <v xml:space="preserve"> 4G</v>
      </c>
    </row>
    <row r="728" spans="1:23" x14ac:dyDescent="0.25">
      <c r="A728">
        <v>2023</v>
      </c>
      <c r="B728">
        <v>3</v>
      </c>
      <c r="C728" t="s">
        <v>129</v>
      </c>
      <c r="D728">
        <v>20</v>
      </c>
      <c r="E728" t="s">
        <v>395</v>
      </c>
      <c r="F728">
        <v>20011</v>
      </c>
      <c r="G728" t="s">
        <v>1</v>
      </c>
      <c r="H728" t="str">
        <f>VLOOKUP($G728,Municipios!$F:$G,2,FALSE)</f>
        <v>AGUACHICA</v>
      </c>
      <c r="I728" t="s">
        <v>115</v>
      </c>
      <c r="J728" t="s">
        <v>573</v>
      </c>
      <c r="K728">
        <v>20011010</v>
      </c>
      <c r="L728" t="s">
        <v>398</v>
      </c>
      <c r="M728" t="s">
        <v>115</v>
      </c>
      <c r="N728" t="s">
        <v>115</v>
      </c>
      <c r="O728" t="s">
        <v>117</v>
      </c>
      <c r="P728" t="s">
        <v>115</v>
      </c>
      <c r="Q728" t="s">
        <v>115</v>
      </c>
      <c r="R728" t="str">
        <f t="shared" si="66"/>
        <v/>
      </c>
      <c r="S728" t="str">
        <f t="shared" si="67"/>
        <v/>
      </c>
      <c r="T728" t="str">
        <f t="shared" si="68"/>
        <v xml:space="preserve"> 4G</v>
      </c>
      <c r="U728" t="str">
        <f t="shared" si="69"/>
        <v/>
      </c>
      <c r="V728" t="str">
        <f t="shared" si="70"/>
        <v/>
      </c>
      <c r="W728" s="5" t="str">
        <f t="shared" si="71"/>
        <v xml:space="preserve"> 4G</v>
      </c>
    </row>
    <row r="729" spans="1:23" x14ac:dyDescent="0.25">
      <c r="A729">
        <v>2023</v>
      </c>
      <c r="B729">
        <v>3</v>
      </c>
      <c r="C729" t="s">
        <v>113</v>
      </c>
      <c r="D729">
        <v>20</v>
      </c>
      <c r="E729" t="s">
        <v>395</v>
      </c>
      <c r="F729">
        <v>20011</v>
      </c>
      <c r="G729" t="s">
        <v>1</v>
      </c>
      <c r="H729" t="str">
        <f>VLOOKUP($G729,Municipios!$F:$G,2,FALSE)</f>
        <v>AGUACHICA</v>
      </c>
      <c r="I729" t="s">
        <v>115</v>
      </c>
      <c r="J729" t="s">
        <v>573</v>
      </c>
      <c r="K729">
        <v>20011010</v>
      </c>
      <c r="L729" t="s">
        <v>398</v>
      </c>
      <c r="M729" t="s">
        <v>117</v>
      </c>
      <c r="N729" t="s">
        <v>115</v>
      </c>
      <c r="O729" t="s">
        <v>115</v>
      </c>
      <c r="P729" t="s">
        <v>115</v>
      </c>
      <c r="Q729" t="s">
        <v>115</v>
      </c>
      <c r="R729" t="str">
        <f t="shared" si="66"/>
        <v xml:space="preserve"> 2G</v>
      </c>
      <c r="S729" t="str">
        <f t="shared" si="67"/>
        <v/>
      </c>
      <c r="T729" t="str">
        <f t="shared" si="68"/>
        <v/>
      </c>
      <c r="U729" t="str">
        <f t="shared" si="69"/>
        <v/>
      </c>
      <c r="V729" t="str">
        <f t="shared" si="70"/>
        <v/>
      </c>
      <c r="W729" s="5" t="str">
        <f t="shared" si="71"/>
        <v xml:space="preserve"> 2G</v>
      </c>
    </row>
    <row r="730" spans="1:23" x14ac:dyDescent="0.25">
      <c r="A730">
        <v>2023</v>
      </c>
      <c r="B730">
        <v>3</v>
      </c>
      <c r="C730" t="s">
        <v>125</v>
      </c>
      <c r="D730">
        <v>20</v>
      </c>
      <c r="E730" t="s">
        <v>395</v>
      </c>
      <c r="F730">
        <v>20770</v>
      </c>
      <c r="G730" t="s">
        <v>396</v>
      </c>
      <c r="H730" t="str">
        <f>VLOOKUP($G730,Municipios!$F:$G,2,FALSE)</f>
        <v>SAN MARTIN</v>
      </c>
      <c r="I730" t="s">
        <v>115</v>
      </c>
      <c r="J730" t="s">
        <v>573</v>
      </c>
      <c r="K730">
        <v>20770003</v>
      </c>
      <c r="L730" t="s">
        <v>412</v>
      </c>
      <c r="M730" t="s">
        <v>117</v>
      </c>
      <c r="N730" t="s">
        <v>115</v>
      </c>
      <c r="O730" t="s">
        <v>115</v>
      </c>
      <c r="P730" t="s">
        <v>115</v>
      </c>
      <c r="Q730" t="s">
        <v>115</v>
      </c>
      <c r="R730" t="str">
        <f t="shared" si="66"/>
        <v xml:space="preserve"> 2G</v>
      </c>
      <c r="S730" t="str">
        <f t="shared" si="67"/>
        <v/>
      </c>
      <c r="T730" t="str">
        <f t="shared" si="68"/>
        <v/>
      </c>
      <c r="U730" t="str">
        <f t="shared" si="69"/>
        <v/>
      </c>
      <c r="V730" t="str">
        <f t="shared" si="70"/>
        <v/>
      </c>
      <c r="W730" s="5" t="str">
        <f t="shared" si="71"/>
        <v xml:space="preserve"> 2G</v>
      </c>
    </row>
    <row r="731" spans="1:23" x14ac:dyDescent="0.25">
      <c r="A731">
        <v>2023</v>
      </c>
      <c r="B731">
        <v>3</v>
      </c>
      <c r="C731" t="s">
        <v>113</v>
      </c>
      <c r="D731">
        <v>20</v>
      </c>
      <c r="E731" t="s">
        <v>395</v>
      </c>
      <c r="F731">
        <v>20011</v>
      </c>
      <c r="G731" t="s">
        <v>1</v>
      </c>
      <c r="H731" t="str">
        <f>VLOOKUP($G731,Municipios!$F:$G,2,FALSE)</f>
        <v>AGUACHICA</v>
      </c>
      <c r="I731" t="s">
        <v>115</v>
      </c>
      <c r="J731" t="s">
        <v>573</v>
      </c>
      <c r="K731">
        <v>20011001</v>
      </c>
      <c r="L731" t="s">
        <v>421</v>
      </c>
      <c r="M731" t="s">
        <v>117</v>
      </c>
      <c r="N731" t="s">
        <v>117</v>
      </c>
      <c r="O731" t="s">
        <v>117</v>
      </c>
      <c r="P731" t="s">
        <v>115</v>
      </c>
      <c r="Q731" t="s">
        <v>115</v>
      </c>
      <c r="R731" t="str">
        <f t="shared" si="66"/>
        <v xml:space="preserve"> 2G</v>
      </c>
      <c r="S731" t="str">
        <f t="shared" si="67"/>
        <v xml:space="preserve"> 3G</v>
      </c>
      <c r="T731" t="str">
        <f t="shared" si="68"/>
        <v xml:space="preserve"> 4G</v>
      </c>
      <c r="U731" t="str">
        <f t="shared" si="69"/>
        <v/>
      </c>
      <c r="V731" t="str">
        <f t="shared" si="70"/>
        <v/>
      </c>
      <c r="W731" s="5" t="str">
        <f t="shared" si="71"/>
        <v xml:space="preserve"> 2G 3G 4G</v>
      </c>
    </row>
    <row r="732" spans="1:23" x14ac:dyDescent="0.25">
      <c r="A732">
        <v>2023</v>
      </c>
      <c r="B732">
        <v>3</v>
      </c>
      <c r="C732" t="s">
        <v>113</v>
      </c>
      <c r="D732">
        <v>20</v>
      </c>
      <c r="E732" t="s">
        <v>395</v>
      </c>
      <c r="F732">
        <v>20011</v>
      </c>
      <c r="G732" t="s">
        <v>1</v>
      </c>
      <c r="H732" t="str">
        <f>VLOOKUP($G732,Municipios!$F:$G,2,FALSE)</f>
        <v>AGUACHICA</v>
      </c>
      <c r="I732" t="s">
        <v>115</v>
      </c>
      <c r="J732" t="s">
        <v>573</v>
      </c>
      <c r="K732">
        <v>20011026</v>
      </c>
      <c r="L732" t="s">
        <v>419</v>
      </c>
      <c r="M732" t="s">
        <v>117</v>
      </c>
      <c r="N732" t="s">
        <v>117</v>
      </c>
      <c r="O732" t="s">
        <v>117</v>
      </c>
      <c r="P732" t="s">
        <v>115</v>
      </c>
      <c r="Q732" t="s">
        <v>115</v>
      </c>
      <c r="R732" t="str">
        <f t="shared" si="66"/>
        <v xml:space="preserve"> 2G</v>
      </c>
      <c r="S732" t="str">
        <f t="shared" si="67"/>
        <v xml:space="preserve"> 3G</v>
      </c>
      <c r="T732" t="str">
        <f t="shared" si="68"/>
        <v xml:space="preserve"> 4G</v>
      </c>
      <c r="U732" t="str">
        <f t="shared" si="69"/>
        <v/>
      </c>
      <c r="V732" t="str">
        <f t="shared" si="70"/>
        <v/>
      </c>
      <c r="W732" s="5" t="str">
        <f t="shared" si="71"/>
        <v xml:space="preserve"> 2G 3G 4G</v>
      </c>
    </row>
    <row r="733" spans="1:23" x14ac:dyDescent="0.25">
      <c r="A733">
        <v>2023</v>
      </c>
      <c r="B733">
        <v>3</v>
      </c>
      <c r="C733" t="s">
        <v>113</v>
      </c>
      <c r="D733">
        <v>20</v>
      </c>
      <c r="E733" t="s">
        <v>395</v>
      </c>
      <c r="F733">
        <v>20011</v>
      </c>
      <c r="G733" t="s">
        <v>1</v>
      </c>
      <c r="H733" t="str">
        <f>VLOOKUP($G733,Municipios!$F:$G,2,FALSE)</f>
        <v>AGUACHICA</v>
      </c>
      <c r="I733" t="s">
        <v>115</v>
      </c>
      <c r="J733" t="s">
        <v>573</v>
      </c>
      <c r="K733">
        <v>20011009</v>
      </c>
      <c r="L733" t="s">
        <v>410</v>
      </c>
      <c r="M733" t="s">
        <v>117</v>
      </c>
      <c r="N733" t="s">
        <v>115</v>
      </c>
      <c r="O733" t="s">
        <v>115</v>
      </c>
      <c r="P733" t="s">
        <v>115</v>
      </c>
      <c r="Q733" t="s">
        <v>115</v>
      </c>
      <c r="R733" t="str">
        <f t="shared" si="66"/>
        <v xml:space="preserve"> 2G</v>
      </c>
      <c r="S733" t="str">
        <f t="shared" si="67"/>
        <v/>
      </c>
      <c r="T733" t="str">
        <f t="shared" si="68"/>
        <v/>
      </c>
      <c r="U733" t="str">
        <f t="shared" si="69"/>
        <v/>
      </c>
      <c r="V733" t="str">
        <f t="shared" si="70"/>
        <v/>
      </c>
      <c r="W733" s="5" t="str">
        <f t="shared" si="71"/>
        <v xml:space="preserve"> 2G</v>
      </c>
    </row>
    <row r="734" spans="1:23" x14ac:dyDescent="0.25">
      <c r="A734">
        <v>2023</v>
      </c>
      <c r="B734">
        <v>3</v>
      </c>
      <c r="C734" t="s">
        <v>113</v>
      </c>
      <c r="D734">
        <v>20</v>
      </c>
      <c r="E734" t="s">
        <v>395</v>
      </c>
      <c r="F734">
        <v>20011</v>
      </c>
      <c r="G734" t="s">
        <v>1</v>
      </c>
      <c r="H734" t="str">
        <f>VLOOKUP($G734,Municipios!$F:$G,2,FALSE)</f>
        <v>AGUACHICA</v>
      </c>
      <c r="I734" t="s">
        <v>115</v>
      </c>
      <c r="J734" t="s">
        <v>573</v>
      </c>
      <c r="K734">
        <v>20011014</v>
      </c>
      <c r="L734" t="s">
        <v>420</v>
      </c>
      <c r="M734" t="s">
        <v>117</v>
      </c>
      <c r="N734" t="s">
        <v>117</v>
      </c>
      <c r="O734" t="s">
        <v>117</v>
      </c>
      <c r="P734" t="s">
        <v>115</v>
      </c>
      <c r="Q734" t="s">
        <v>115</v>
      </c>
      <c r="R734" t="str">
        <f t="shared" si="66"/>
        <v xml:space="preserve"> 2G</v>
      </c>
      <c r="S734" t="str">
        <f t="shared" si="67"/>
        <v xml:space="preserve"> 3G</v>
      </c>
      <c r="T734" t="str">
        <f t="shared" si="68"/>
        <v xml:space="preserve"> 4G</v>
      </c>
      <c r="U734" t="str">
        <f t="shared" si="69"/>
        <v/>
      </c>
      <c r="V734" t="str">
        <f t="shared" si="70"/>
        <v/>
      </c>
      <c r="W734" s="5" t="str">
        <f t="shared" si="71"/>
        <v xml:space="preserve"> 2G 3G 4G</v>
      </c>
    </row>
    <row r="735" spans="1:23" x14ac:dyDescent="0.25">
      <c r="A735">
        <v>2023</v>
      </c>
      <c r="B735">
        <v>3</v>
      </c>
      <c r="C735" t="s">
        <v>120</v>
      </c>
      <c r="D735">
        <v>20</v>
      </c>
      <c r="E735" t="s">
        <v>395</v>
      </c>
      <c r="F735">
        <v>20770</v>
      </c>
      <c r="G735" t="s">
        <v>396</v>
      </c>
      <c r="H735" t="str">
        <f>VLOOKUP($G735,Municipios!$F:$G,2,FALSE)</f>
        <v>SAN MARTIN</v>
      </c>
      <c r="I735" t="s">
        <v>117</v>
      </c>
      <c r="J735" t="s">
        <v>572</v>
      </c>
      <c r="K735">
        <v>20770000</v>
      </c>
      <c r="L735" t="s">
        <v>396</v>
      </c>
      <c r="M735" t="s">
        <v>115</v>
      </c>
      <c r="N735" t="s">
        <v>117</v>
      </c>
      <c r="O735" t="s">
        <v>117</v>
      </c>
      <c r="P735" t="s">
        <v>115</v>
      </c>
      <c r="Q735" t="s">
        <v>115</v>
      </c>
      <c r="R735" t="str">
        <f t="shared" si="66"/>
        <v/>
      </c>
      <c r="S735" t="str">
        <f t="shared" si="67"/>
        <v xml:space="preserve"> 3G</v>
      </c>
      <c r="T735" t="str">
        <f t="shared" si="68"/>
        <v xml:space="preserve"> 4G</v>
      </c>
      <c r="U735" t="str">
        <f t="shared" si="69"/>
        <v/>
      </c>
      <c r="V735" t="str">
        <f t="shared" si="70"/>
        <v/>
      </c>
      <c r="W735" s="5" t="str">
        <f t="shared" si="71"/>
        <v xml:space="preserve"> 3G 4G</v>
      </c>
    </row>
    <row r="736" spans="1:23" x14ac:dyDescent="0.25">
      <c r="A736">
        <v>2023</v>
      </c>
      <c r="B736">
        <v>3</v>
      </c>
      <c r="C736" t="s">
        <v>113</v>
      </c>
      <c r="D736">
        <v>20</v>
      </c>
      <c r="E736" t="s">
        <v>395</v>
      </c>
      <c r="F736">
        <v>20011</v>
      </c>
      <c r="G736" t="s">
        <v>1</v>
      </c>
      <c r="H736" t="str">
        <f>VLOOKUP($G736,Municipios!$F:$G,2,FALSE)</f>
        <v>AGUACHICA</v>
      </c>
      <c r="I736" t="s">
        <v>115</v>
      </c>
      <c r="J736" t="s">
        <v>573</v>
      </c>
      <c r="K736">
        <v>20011029</v>
      </c>
      <c r="L736" t="s">
        <v>385</v>
      </c>
      <c r="M736" t="s">
        <v>117</v>
      </c>
      <c r="N736" t="s">
        <v>117</v>
      </c>
      <c r="O736" t="s">
        <v>115</v>
      </c>
      <c r="P736" t="s">
        <v>115</v>
      </c>
      <c r="Q736" t="s">
        <v>115</v>
      </c>
      <c r="R736" t="str">
        <f t="shared" si="66"/>
        <v xml:space="preserve"> 2G</v>
      </c>
      <c r="S736" t="str">
        <f t="shared" si="67"/>
        <v xml:space="preserve"> 3G</v>
      </c>
      <c r="T736" t="str">
        <f t="shared" si="68"/>
        <v/>
      </c>
      <c r="U736" t="str">
        <f t="shared" si="69"/>
        <v/>
      </c>
      <c r="V736" t="str">
        <f t="shared" si="70"/>
        <v/>
      </c>
      <c r="W736" s="5" t="str">
        <f t="shared" si="71"/>
        <v xml:space="preserve"> 2G 3G</v>
      </c>
    </row>
    <row r="737" spans="1:23" x14ac:dyDescent="0.25">
      <c r="A737">
        <v>2023</v>
      </c>
      <c r="B737">
        <v>3</v>
      </c>
      <c r="C737" t="s">
        <v>120</v>
      </c>
      <c r="D737">
        <v>20</v>
      </c>
      <c r="E737" t="s">
        <v>395</v>
      </c>
      <c r="F737">
        <v>20614</v>
      </c>
      <c r="G737" t="s">
        <v>400</v>
      </c>
      <c r="H737" t="str">
        <f>VLOOKUP($G737,Municipios!$F:$G,2,FALSE)</f>
        <v>RIO DE ORO</v>
      </c>
      <c r="I737" t="s">
        <v>117</v>
      </c>
      <c r="J737" t="s">
        <v>572</v>
      </c>
      <c r="K737">
        <v>20614000</v>
      </c>
      <c r="L737" t="s">
        <v>400</v>
      </c>
      <c r="M737" t="s">
        <v>115</v>
      </c>
      <c r="N737" t="s">
        <v>117</v>
      </c>
      <c r="O737" t="s">
        <v>115</v>
      </c>
      <c r="P737" t="s">
        <v>115</v>
      </c>
      <c r="Q737" t="s">
        <v>115</v>
      </c>
      <c r="R737" t="str">
        <f t="shared" si="66"/>
        <v/>
      </c>
      <c r="S737" t="str">
        <f t="shared" si="67"/>
        <v xml:space="preserve"> 3G</v>
      </c>
      <c r="T737" t="str">
        <f t="shared" si="68"/>
        <v/>
      </c>
      <c r="U737" t="str">
        <f t="shared" si="69"/>
        <v/>
      </c>
      <c r="V737" t="str">
        <f t="shared" si="70"/>
        <v/>
      </c>
      <c r="W737" s="5" t="str">
        <f t="shared" si="71"/>
        <v xml:space="preserve"> 3G</v>
      </c>
    </row>
    <row r="738" spans="1:23" x14ac:dyDescent="0.25">
      <c r="A738">
        <v>2023</v>
      </c>
      <c r="B738">
        <v>3</v>
      </c>
      <c r="C738" t="s">
        <v>113</v>
      </c>
      <c r="D738">
        <v>20</v>
      </c>
      <c r="E738" t="s">
        <v>395</v>
      </c>
      <c r="F738">
        <v>20614</v>
      </c>
      <c r="G738" t="s">
        <v>400</v>
      </c>
      <c r="H738" t="str">
        <f>VLOOKUP($G738,Municipios!$F:$G,2,FALSE)</f>
        <v>RIO DE ORO</v>
      </c>
      <c r="I738" t="s">
        <v>115</v>
      </c>
      <c r="J738" t="s">
        <v>573</v>
      </c>
      <c r="K738">
        <v>20614006</v>
      </c>
      <c r="L738" t="s">
        <v>401</v>
      </c>
      <c r="M738" t="s">
        <v>117</v>
      </c>
      <c r="N738" t="s">
        <v>117</v>
      </c>
      <c r="O738" t="s">
        <v>115</v>
      </c>
      <c r="P738" t="s">
        <v>115</v>
      </c>
      <c r="Q738" t="s">
        <v>115</v>
      </c>
      <c r="R738" t="str">
        <f t="shared" si="66"/>
        <v xml:space="preserve"> 2G</v>
      </c>
      <c r="S738" t="str">
        <f t="shared" si="67"/>
        <v xml:space="preserve"> 3G</v>
      </c>
      <c r="T738" t="str">
        <f t="shared" si="68"/>
        <v/>
      </c>
      <c r="U738" t="str">
        <f t="shared" si="69"/>
        <v/>
      </c>
      <c r="V738" t="str">
        <f t="shared" si="70"/>
        <v/>
      </c>
      <c r="W738" s="5" t="str">
        <f t="shared" si="71"/>
        <v xml:space="preserve"> 2G 3G</v>
      </c>
    </row>
    <row r="739" spans="1:23" x14ac:dyDescent="0.25">
      <c r="A739">
        <v>2023</v>
      </c>
      <c r="B739">
        <v>3</v>
      </c>
      <c r="C739" t="s">
        <v>125</v>
      </c>
      <c r="D739">
        <v>20</v>
      </c>
      <c r="E739" t="s">
        <v>395</v>
      </c>
      <c r="F739">
        <v>20710</v>
      </c>
      <c r="G739" t="s">
        <v>66</v>
      </c>
      <c r="H739" t="str">
        <f>VLOOKUP($G739,Municipios!$F:$G,2,FALSE)</f>
        <v>SAN ALBERTO</v>
      </c>
      <c r="I739" t="s">
        <v>115</v>
      </c>
      <c r="J739" t="s">
        <v>573</v>
      </c>
      <c r="K739">
        <v>20710001</v>
      </c>
      <c r="L739" t="s">
        <v>399</v>
      </c>
      <c r="M739" t="s">
        <v>117</v>
      </c>
      <c r="N739" t="s">
        <v>115</v>
      </c>
      <c r="O739" t="s">
        <v>115</v>
      </c>
      <c r="P739" t="s">
        <v>115</v>
      </c>
      <c r="Q739" t="s">
        <v>115</v>
      </c>
      <c r="R739" t="str">
        <f t="shared" si="66"/>
        <v xml:space="preserve"> 2G</v>
      </c>
      <c r="S739" t="str">
        <f t="shared" si="67"/>
        <v/>
      </c>
      <c r="T739" t="str">
        <f t="shared" si="68"/>
        <v/>
      </c>
      <c r="U739" t="str">
        <f t="shared" si="69"/>
        <v/>
      </c>
      <c r="V739" t="str">
        <f t="shared" si="70"/>
        <v/>
      </c>
      <c r="W739" s="5" t="str">
        <f t="shared" si="71"/>
        <v xml:space="preserve"> 2G</v>
      </c>
    </row>
    <row r="740" spans="1:23" x14ac:dyDescent="0.25">
      <c r="A740">
        <v>2023</v>
      </c>
      <c r="B740">
        <v>3</v>
      </c>
      <c r="C740" t="s">
        <v>113</v>
      </c>
      <c r="D740">
        <v>20</v>
      </c>
      <c r="E740" t="s">
        <v>395</v>
      </c>
      <c r="F740">
        <v>20770</v>
      </c>
      <c r="G740" t="s">
        <v>396</v>
      </c>
      <c r="H740" t="str">
        <f>VLOOKUP($G740,Municipios!$F:$G,2,FALSE)</f>
        <v>SAN MARTIN</v>
      </c>
      <c r="I740" t="s">
        <v>115</v>
      </c>
      <c r="J740" t="s">
        <v>573</v>
      </c>
      <c r="K740">
        <v>20770007</v>
      </c>
      <c r="L740" t="s">
        <v>423</v>
      </c>
      <c r="M740" t="s">
        <v>115</v>
      </c>
      <c r="N740" t="s">
        <v>117</v>
      </c>
      <c r="O740" t="s">
        <v>117</v>
      </c>
      <c r="P740" t="s">
        <v>115</v>
      </c>
      <c r="Q740" t="s">
        <v>115</v>
      </c>
      <c r="R740" t="str">
        <f t="shared" si="66"/>
        <v/>
      </c>
      <c r="S740" t="str">
        <f t="shared" si="67"/>
        <v xml:space="preserve"> 3G</v>
      </c>
      <c r="T740" t="str">
        <f t="shared" si="68"/>
        <v xml:space="preserve"> 4G</v>
      </c>
      <c r="U740" t="str">
        <f t="shared" si="69"/>
        <v/>
      </c>
      <c r="V740" t="str">
        <f t="shared" si="70"/>
        <v/>
      </c>
      <c r="W740" s="5" t="str">
        <f t="shared" si="71"/>
        <v xml:space="preserve"> 3G 4G</v>
      </c>
    </row>
    <row r="741" spans="1:23" x14ac:dyDescent="0.25">
      <c r="A741">
        <v>2023</v>
      </c>
      <c r="B741">
        <v>3</v>
      </c>
      <c r="C741" t="s">
        <v>113</v>
      </c>
      <c r="D741">
        <v>20</v>
      </c>
      <c r="E741" t="s">
        <v>395</v>
      </c>
      <c r="F741">
        <v>20011</v>
      </c>
      <c r="G741" t="s">
        <v>1</v>
      </c>
      <c r="H741" t="str">
        <f>VLOOKUP($G741,Municipios!$F:$G,2,FALSE)</f>
        <v>AGUACHICA</v>
      </c>
      <c r="I741" t="s">
        <v>115</v>
      </c>
      <c r="J741" t="s">
        <v>573</v>
      </c>
      <c r="K741">
        <v>20011011</v>
      </c>
      <c r="L741" t="s">
        <v>422</v>
      </c>
      <c r="M741" t="s">
        <v>117</v>
      </c>
      <c r="N741" t="s">
        <v>117</v>
      </c>
      <c r="O741" t="s">
        <v>117</v>
      </c>
      <c r="P741" t="s">
        <v>115</v>
      </c>
      <c r="Q741" t="s">
        <v>115</v>
      </c>
      <c r="R741" t="str">
        <f t="shared" si="66"/>
        <v xml:space="preserve"> 2G</v>
      </c>
      <c r="S741" t="str">
        <f t="shared" si="67"/>
        <v xml:space="preserve"> 3G</v>
      </c>
      <c r="T741" t="str">
        <f t="shared" si="68"/>
        <v xml:space="preserve"> 4G</v>
      </c>
      <c r="U741" t="str">
        <f t="shared" si="69"/>
        <v/>
      </c>
      <c r="V741" t="str">
        <f t="shared" si="70"/>
        <v/>
      </c>
      <c r="W741" s="5" t="str">
        <f t="shared" si="71"/>
        <v xml:space="preserve"> 2G 3G 4G</v>
      </c>
    </row>
    <row r="742" spans="1:23" x14ac:dyDescent="0.25">
      <c r="A742">
        <v>2023</v>
      </c>
      <c r="B742">
        <v>3</v>
      </c>
      <c r="C742" t="s">
        <v>125</v>
      </c>
      <c r="D742">
        <v>20</v>
      </c>
      <c r="E742" t="s">
        <v>395</v>
      </c>
      <c r="F742">
        <v>20710</v>
      </c>
      <c r="G742" t="s">
        <v>66</v>
      </c>
      <c r="H742" t="str">
        <f>VLOOKUP($G742,Municipios!$F:$G,2,FALSE)</f>
        <v>SAN ALBERTO</v>
      </c>
      <c r="I742" t="s">
        <v>115</v>
      </c>
      <c r="J742" t="s">
        <v>573</v>
      </c>
      <c r="K742">
        <v>20710005</v>
      </c>
      <c r="L742" t="s">
        <v>403</v>
      </c>
      <c r="M742" t="s">
        <v>117</v>
      </c>
      <c r="N742" t="s">
        <v>115</v>
      </c>
      <c r="O742" t="s">
        <v>115</v>
      </c>
      <c r="P742" t="s">
        <v>115</v>
      </c>
      <c r="Q742" t="s">
        <v>115</v>
      </c>
      <c r="R742" t="str">
        <f t="shared" si="66"/>
        <v xml:space="preserve"> 2G</v>
      </c>
      <c r="S742" t="str">
        <f t="shared" si="67"/>
        <v/>
      </c>
      <c r="T742" t="str">
        <f t="shared" si="68"/>
        <v/>
      </c>
      <c r="U742" t="str">
        <f t="shared" si="69"/>
        <v/>
      </c>
      <c r="V742" t="str">
        <f t="shared" si="70"/>
        <v/>
      </c>
      <c r="W742" s="5" t="str">
        <f t="shared" si="71"/>
        <v xml:space="preserve"> 2G</v>
      </c>
    </row>
    <row r="743" spans="1:23" x14ac:dyDescent="0.25">
      <c r="A743">
        <v>2023</v>
      </c>
      <c r="B743">
        <v>3</v>
      </c>
      <c r="C743" t="s">
        <v>125</v>
      </c>
      <c r="D743">
        <v>20</v>
      </c>
      <c r="E743" t="s">
        <v>395</v>
      </c>
      <c r="F743">
        <v>20011</v>
      </c>
      <c r="G743" t="s">
        <v>1</v>
      </c>
      <c r="H743" t="str">
        <f>VLOOKUP($G743,Municipios!$F:$G,2,FALSE)</f>
        <v>AGUACHICA</v>
      </c>
      <c r="I743" t="s">
        <v>117</v>
      </c>
      <c r="J743" t="s">
        <v>572</v>
      </c>
      <c r="K743">
        <v>20011000</v>
      </c>
      <c r="L743" t="s">
        <v>1</v>
      </c>
      <c r="M743" t="s">
        <v>117</v>
      </c>
      <c r="N743" t="s">
        <v>117</v>
      </c>
      <c r="O743" t="s">
        <v>117</v>
      </c>
      <c r="P743" t="s">
        <v>115</v>
      </c>
      <c r="Q743" t="s">
        <v>115</v>
      </c>
      <c r="R743" t="str">
        <f t="shared" si="66"/>
        <v xml:space="preserve"> 2G</v>
      </c>
      <c r="S743" t="str">
        <f t="shared" si="67"/>
        <v xml:space="preserve"> 3G</v>
      </c>
      <c r="T743" t="str">
        <f t="shared" si="68"/>
        <v xml:space="preserve"> 4G</v>
      </c>
      <c r="U743" t="str">
        <f t="shared" si="69"/>
        <v/>
      </c>
      <c r="V743" t="str">
        <f t="shared" si="70"/>
        <v/>
      </c>
      <c r="W743" s="5" t="str">
        <f t="shared" si="71"/>
        <v xml:space="preserve"> 2G 3G 4G</v>
      </c>
    </row>
    <row r="744" spans="1:23" x14ac:dyDescent="0.25">
      <c r="A744">
        <v>2023</v>
      </c>
      <c r="B744">
        <v>3</v>
      </c>
      <c r="C744" t="s">
        <v>125</v>
      </c>
      <c r="D744">
        <v>20</v>
      </c>
      <c r="E744" t="s">
        <v>395</v>
      </c>
      <c r="F744">
        <v>20710</v>
      </c>
      <c r="G744" t="s">
        <v>66</v>
      </c>
      <c r="H744" t="str">
        <f>VLOOKUP($G744,Municipios!$F:$G,2,FALSE)</f>
        <v>SAN ALBERTO</v>
      </c>
      <c r="I744" t="s">
        <v>115</v>
      </c>
      <c r="J744" t="s">
        <v>573</v>
      </c>
      <c r="K744">
        <v>20710008</v>
      </c>
      <c r="L744" t="s">
        <v>408</v>
      </c>
      <c r="M744" t="s">
        <v>117</v>
      </c>
      <c r="N744" t="s">
        <v>115</v>
      </c>
      <c r="O744" t="s">
        <v>115</v>
      </c>
      <c r="P744" t="s">
        <v>115</v>
      </c>
      <c r="Q744" t="s">
        <v>115</v>
      </c>
      <c r="R744" t="str">
        <f t="shared" si="66"/>
        <v xml:space="preserve"> 2G</v>
      </c>
      <c r="S744" t="str">
        <f t="shared" si="67"/>
        <v/>
      </c>
      <c r="T744" t="str">
        <f t="shared" si="68"/>
        <v/>
      </c>
      <c r="U744" t="str">
        <f t="shared" si="69"/>
        <v/>
      </c>
      <c r="V744" t="str">
        <f t="shared" si="70"/>
        <v/>
      </c>
      <c r="W744" s="5" t="str">
        <f t="shared" si="71"/>
        <v xml:space="preserve"> 2G</v>
      </c>
    </row>
    <row r="745" spans="1:23" x14ac:dyDescent="0.25">
      <c r="A745">
        <v>2023</v>
      </c>
      <c r="B745">
        <v>3</v>
      </c>
      <c r="C745" t="s">
        <v>113</v>
      </c>
      <c r="D745">
        <v>20</v>
      </c>
      <c r="E745" t="s">
        <v>395</v>
      </c>
      <c r="F745">
        <v>20011</v>
      </c>
      <c r="G745" t="s">
        <v>1</v>
      </c>
      <c r="H745" t="str">
        <f>VLOOKUP($G745,Municipios!$F:$G,2,FALSE)</f>
        <v>AGUACHICA</v>
      </c>
      <c r="I745" t="s">
        <v>117</v>
      </c>
      <c r="J745" t="s">
        <v>572</v>
      </c>
      <c r="K745">
        <v>20011000</v>
      </c>
      <c r="L745" t="s">
        <v>1</v>
      </c>
      <c r="M745" t="s">
        <v>117</v>
      </c>
      <c r="N745" t="s">
        <v>117</v>
      </c>
      <c r="O745" t="s">
        <v>117</v>
      </c>
      <c r="P745" t="s">
        <v>115</v>
      </c>
      <c r="Q745" t="s">
        <v>115</v>
      </c>
      <c r="R745" t="str">
        <f t="shared" si="66"/>
        <v xml:space="preserve"> 2G</v>
      </c>
      <c r="S745" t="str">
        <f t="shared" si="67"/>
        <v xml:space="preserve"> 3G</v>
      </c>
      <c r="T745" t="str">
        <f t="shared" si="68"/>
        <v xml:space="preserve"> 4G</v>
      </c>
      <c r="U745" t="str">
        <f t="shared" si="69"/>
        <v/>
      </c>
      <c r="V745" t="str">
        <f t="shared" si="70"/>
        <v/>
      </c>
      <c r="W745" s="5" t="str">
        <f t="shared" si="71"/>
        <v xml:space="preserve"> 2G 3G 4G</v>
      </c>
    </row>
    <row r="746" spans="1:23" x14ac:dyDescent="0.25">
      <c r="A746">
        <v>2023</v>
      </c>
      <c r="B746">
        <v>3</v>
      </c>
      <c r="C746" t="s">
        <v>125</v>
      </c>
      <c r="D746">
        <v>20</v>
      </c>
      <c r="E746" t="s">
        <v>395</v>
      </c>
      <c r="F746">
        <v>20710</v>
      </c>
      <c r="G746" t="s">
        <v>66</v>
      </c>
      <c r="H746" t="str">
        <f>VLOOKUP($G746,Municipios!$F:$G,2,FALSE)</f>
        <v>SAN ALBERTO</v>
      </c>
      <c r="I746" t="s">
        <v>117</v>
      </c>
      <c r="J746" t="s">
        <v>572</v>
      </c>
      <c r="K746">
        <v>20710000</v>
      </c>
      <c r="L746" t="s">
        <v>66</v>
      </c>
      <c r="M746" t="s">
        <v>117</v>
      </c>
      <c r="N746" t="s">
        <v>117</v>
      </c>
      <c r="O746" t="s">
        <v>117</v>
      </c>
      <c r="P746" t="s">
        <v>115</v>
      </c>
      <c r="Q746" t="s">
        <v>115</v>
      </c>
      <c r="R746" t="str">
        <f t="shared" si="66"/>
        <v xml:space="preserve"> 2G</v>
      </c>
      <c r="S746" t="str">
        <f t="shared" si="67"/>
        <v xml:space="preserve"> 3G</v>
      </c>
      <c r="T746" t="str">
        <f t="shared" si="68"/>
        <v xml:space="preserve"> 4G</v>
      </c>
      <c r="U746" t="str">
        <f t="shared" si="69"/>
        <v/>
      </c>
      <c r="V746" t="str">
        <f t="shared" si="70"/>
        <v/>
      </c>
      <c r="W746" s="5" t="str">
        <f t="shared" si="71"/>
        <v xml:space="preserve"> 2G 3G 4G</v>
      </c>
    </row>
    <row r="747" spans="1:23" x14ac:dyDescent="0.25">
      <c r="A747">
        <v>2023</v>
      </c>
      <c r="B747">
        <v>3</v>
      </c>
      <c r="C747" t="s">
        <v>113</v>
      </c>
      <c r="D747">
        <v>20</v>
      </c>
      <c r="E747" t="s">
        <v>395</v>
      </c>
      <c r="F747">
        <v>20614</v>
      </c>
      <c r="G747" t="s">
        <v>400</v>
      </c>
      <c r="H747" t="str">
        <f>VLOOKUP($G747,Municipios!$F:$G,2,FALSE)</f>
        <v>RIO DE ORO</v>
      </c>
      <c r="I747" t="s">
        <v>115</v>
      </c>
      <c r="J747" t="s">
        <v>573</v>
      </c>
      <c r="K747">
        <v>20614010</v>
      </c>
      <c r="L747" t="s">
        <v>366</v>
      </c>
      <c r="M747" t="s">
        <v>117</v>
      </c>
      <c r="N747" t="s">
        <v>115</v>
      </c>
      <c r="O747" t="s">
        <v>115</v>
      </c>
      <c r="P747" t="s">
        <v>115</v>
      </c>
      <c r="Q747" t="s">
        <v>115</v>
      </c>
      <c r="R747" t="str">
        <f t="shared" si="66"/>
        <v xml:space="preserve"> 2G</v>
      </c>
      <c r="S747" t="str">
        <f t="shared" si="67"/>
        <v/>
      </c>
      <c r="T747" t="str">
        <f t="shared" si="68"/>
        <v/>
      </c>
      <c r="U747" t="str">
        <f t="shared" si="69"/>
        <v/>
      </c>
      <c r="V747" t="str">
        <f t="shared" si="70"/>
        <v/>
      </c>
      <c r="W747" s="5" t="str">
        <f t="shared" si="71"/>
        <v xml:space="preserve"> 2G</v>
      </c>
    </row>
    <row r="748" spans="1:23" x14ac:dyDescent="0.25">
      <c r="A748">
        <v>2023</v>
      </c>
      <c r="B748">
        <v>3</v>
      </c>
      <c r="C748" t="s">
        <v>113</v>
      </c>
      <c r="D748">
        <v>20</v>
      </c>
      <c r="E748" t="s">
        <v>395</v>
      </c>
      <c r="F748">
        <v>20770</v>
      </c>
      <c r="G748" t="s">
        <v>396</v>
      </c>
      <c r="H748" t="str">
        <f>VLOOKUP($G748,Municipios!$F:$G,2,FALSE)</f>
        <v>SAN MARTIN</v>
      </c>
      <c r="I748" t="s">
        <v>117</v>
      </c>
      <c r="J748" t="s">
        <v>572</v>
      </c>
      <c r="K748">
        <v>20770000</v>
      </c>
      <c r="L748" t="s">
        <v>396</v>
      </c>
      <c r="M748" t="s">
        <v>117</v>
      </c>
      <c r="N748" t="s">
        <v>117</v>
      </c>
      <c r="O748" t="s">
        <v>117</v>
      </c>
      <c r="P748" t="s">
        <v>115</v>
      </c>
      <c r="Q748" t="s">
        <v>115</v>
      </c>
      <c r="R748" t="str">
        <f t="shared" si="66"/>
        <v xml:space="preserve"> 2G</v>
      </c>
      <c r="S748" t="str">
        <f t="shared" si="67"/>
        <v xml:space="preserve"> 3G</v>
      </c>
      <c r="T748" t="str">
        <f t="shared" si="68"/>
        <v xml:space="preserve"> 4G</v>
      </c>
      <c r="U748" t="str">
        <f t="shared" si="69"/>
        <v/>
      </c>
      <c r="V748" t="str">
        <f t="shared" si="70"/>
        <v/>
      </c>
      <c r="W748" s="5" t="str">
        <f t="shared" si="71"/>
        <v xml:space="preserve"> 2G 3G 4G</v>
      </c>
    </row>
    <row r="749" spans="1:23" x14ac:dyDescent="0.25">
      <c r="A749">
        <v>2023</v>
      </c>
      <c r="B749">
        <v>3</v>
      </c>
      <c r="C749" t="s">
        <v>113</v>
      </c>
      <c r="D749">
        <v>20</v>
      </c>
      <c r="E749" t="s">
        <v>395</v>
      </c>
      <c r="F749">
        <v>20770</v>
      </c>
      <c r="G749" t="s">
        <v>396</v>
      </c>
      <c r="H749" t="str">
        <f>VLOOKUP($G749,Municipios!$F:$G,2,FALSE)</f>
        <v>SAN MARTIN</v>
      </c>
      <c r="I749" t="s">
        <v>115</v>
      </c>
      <c r="J749" t="s">
        <v>573</v>
      </c>
      <c r="K749">
        <v>20770016</v>
      </c>
      <c r="L749" t="s">
        <v>404</v>
      </c>
      <c r="M749" t="s">
        <v>117</v>
      </c>
      <c r="N749" t="s">
        <v>115</v>
      </c>
      <c r="O749" t="s">
        <v>117</v>
      </c>
      <c r="P749" t="s">
        <v>115</v>
      </c>
      <c r="Q749" t="s">
        <v>115</v>
      </c>
      <c r="R749" t="str">
        <f t="shared" si="66"/>
        <v xml:space="preserve"> 2G</v>
      </c>
      <c r="S749" t="str">
        <f t="shared" si="67"/>
        <v/>
      </c>
      <c r="T749" t="str">
        <f t="shared" si="68"/>
        <v xml:space="preserve"> 4G</v>
      </c>
      <c r="U749" t="str">
        <f t="shared" si="69"/>
        <v/>
      </c>
      <c r="V749" t="str">
        <f t="shared" si="70"/>
        <v/>
      </c>
      <c r="W749" s="5" t="str">
        <f t="shared" si="71"/>
        <v xml:space="preserve"> 2G 4G</v>
      </c>
    </row>
    <row r="750" spans="1:23" x14ac:dyDescent="0.25">
      <c r="A750">
        <v>2023</v>
      </c>
      <c r="B750">
        <v>3</v>
      </c>
      <c r="C750" t="s">
        <v>125</v>
      </c>
      <c r="D750">
        <v>20</v>
      </c>
      <c r="E750" t="s">
        <v>395</v>
      </c>
      <c r="F750">
        <v>20614</v>
      </c>
      <c r="G750" t="s">
        <v>400</v>
      </c>
      <c r="H750" t="str">
        <f>VLOOKUP($G750,Municipios!$F:$G,2,FALSE)</f>
        <v>RIO DE ORO</v>
      </c>
      <c r="I750" t="s">
        <v>117</v>
      </c>
      <c r="J750" t="s">
        <v>572</v>
      </c>
      <c r="K750">
        <v>20614000</v>
      </c>
      <c r="L750" t="s">
        <v>400</v>
      </c>
      <c r="M750" t="s">
        <v>117</v>
      </c>
      <c r="N750" t="s">
        <v>117</v>
      </c>
      <c r="O750" t="s">
        <v>115</v>
      </c>
      <c r="P750" t="s">
        <v>115</v>
      </c>
      <c r="Q750" t="s">
        <v>115</v>
      </c>
      <c r="R750" t="str">
        <f t="shared" si="66"/>
        <v xml:space="preserve"> 2G</v>
      </c>
      <c r="S750" t="str">
        <f t="shared" si="67"/>
        <v xml:space="preserve"> 3G</v>
      </c>
      <c r="T750" t="str">
        <f t="shared" si="68"/>
        <v/>
      </c>
      <c r="U750" t="str">
        <f t="shared" si="69"/>
        <v/>
      </c>
      <c r="V750" t="str">
        <f t="shared" si="70"/>
        <v/>
      </c>
      <c r="W750" s="5" t="str">
        <f t="shared" si="71"/>
        <v xml:space="preserve"> 2G 3G</v>
      </c>
    </row>
    <row r="751" spans="1:23" x14ac:dyDescent="0.25">
      <c r="A751">
        <v>2023</v>
      </c>
      <c r="B751">
        <v>3</v>
      </c>
      <c r="C751" t="s">
        <v>129</v>
      </c>
      <c r="D751">
        <v>20</v>
      </c>
      <c r="E751" t="s">
        <v>395</v>
      </c>
      <c r="F751">
        <v>20770</v>
      </c>
      <c r="G751" t="s">
        <v>396</v>
      </c>
      <c r="H751" t="str">
        <f>VLOOKUP($G751,Municipios!$F:$G,2,FALSE)</f>
        <v>SAN MARTIN</v>
      </c>
      <c r="I751" t="s">
        <v>117</v>
      </c>
      <c r="J751" t="s">
        <v>572</v>
      </c>
      <c r="K751">
        <v>20770000</v>
      </c>
      <c r="L751" t="s">
        <v>396</v>
      </c>
      <c r="M751" t="s">
        <v>115</v>
      </c>
      <c r="N751" t="s">
        <v>117</v>
      </c>
      <c r="O751" t="s">
        <v>117</v>
      </c>
      <c r="P751" t="s">
        <v>115</v>
      </c>
      <c r="Q751" t="s">
        <v>115</v>
      </c>
      <c r="R751" t="str">
        <f t="shared" si="66"/>
        <v/>
      </c>
      <c r="S751" t="str">
        <f t="shared" si="67"/>
        <v xml:space="preserve"> 3G</v>
      </c>
      <c r="T751" t="str">
        <f t="shared" si="68"/>
        <v xml:space="preserve"> 4G</v>
      </c>
      <c r="U751" t="str">
        <f t="shared" si="69"/>
        <v/>
      </c>
      <c r="V751" t="str">
        <f t="shared" si="70"/>
        <v/>
      </c>
      <c r="W751" s="5" t="str">
        <f t="shared" si="71"/>
        <v xml:space="preserve"> 3G 4G</v>
      </c>
    </row>
    <row r="752" spans="1:23" x14ac:dyDescent="0.25">
      <c r="A752">
        <v>2023</v>
      </c>
      <c r="B752">
        <v>3</v>
      </c>
      <c r="C752" t="s">
        <v>129</v>
      </c>
      <c r="D752">
        <v>20</v>
      </c>
      <c r="E752" t="s">
        <v>395</v>
      </c>
      <c r="F752">
        <v>20710</v>
      </c>
      <c r="G752" t="s">
        <v>66</v>
      </c>
      <c r="H752" t="str">
        <f>VLOOKUP($G752,Municipios!$F:$G,2,FALSE)</f>
        <v>SAN ALBERTO</v>
      </c>
      <c r="I752" t="s">
        <v>117</v>
      </c>
      <c r="J752" t="s">
        <v>572</v>
      </c>
      <c r="K752">
        <v>20710000</v>
      </c>
      <c r="L752" t="s">
        <v>66</v>
      </c>
      <c r="M752" t="s">
        <v>115</v>
      </c>
      <c r="N752" t="s">
        <v>117</v>
      </c>
      <c r="O752" t="s">
        <v>117</v>
      </c>
      <c r="P752" t="s">
        <v>115</v>
      </c>
      <c r="Q752" t="s">
        <v>115</v>
      </c>
      <c r="R752" t="str">
        <f t="shared" si="66"/>
        <v/>
      </c>
      <c r="S752" t="str">
        <f t="shared" si="67"/>
        <v xml:space="preserve"> 3G</v>
      </c>
      <c r="T752" t="str">
        <f t="shared" si="68"/>
        <v xml:space="preserve"> 4G</v>
      </c>
      <c r="U752" t="str">
        <f t="shared" si="69"/>
        <v/>
      </c>
      <c r="V752" t="str">
        <f t="shared" si="70"/>
        <v/>
      </c>
      <c r="W752" s="5" t="str">
        <f t="shared" si="71"/>
        <v xml:space="preserve"> 3G 4G</v>
      </c>
    </row>
    <row r="753" spans="1:23" x14ac:dyDescent="0.25">
      <c r="A753">
        <v>2023</v>
      </c>
      <c r="B753">
        <v>3</v>
      </c>
      <c r="C753" t="s">
        <v>113</v>
      </c>
      <c r="D753">
        <v>20</v>
      </c>
      <c r="E753" t="s">
        <v>395</v>
      </c>
      <c r="F753">
        <v>20770</v>
      </c>
      <c r="G753" t="s">
        <v>396</v>
      </c>
      <c r="H753" t="str">
        <f>VLOOKUP($G753,Municipios!$F:$G,2,FALSE)</f>
        <v>SAN MARTIN</v>
      </c>
      <c r="I753" t="s">
        <v>115</v>
      </c>
      <c r="J753" t="s">
        <v>573</v>
      </c>
      <c r="K753">
        <v>20770003</v>
      </c>
      <c r="L753" t="s">
        <v>412</v>
      </c>
      <c r="M753" t="s">
        <v>117</v>
      </c>
      <c r="N753" t="s">
        <v>117</v>
      </c>
      <c r="O753" t="s">
        <v>117</v>
      </c>
      <c r="P753" t="s">
        <v>115</v>
      </c>
      <c r="Q753" t="s">
        <v>115</v>
      </c>
      <c r="R753" t="str">
        <f t="shared" si="66"/>
        <v xml:space="preserve"> 2G</v>
      </c>
      <c r="S753" t="str">
        <f t="shared" si="67"/>
        <v xml:space="preserve"> 3G</v>
      </c>
      <c r="T753" t="str">
        <f t="shared" si="68"/>
        <v xml:space="preserve"> 4G</v>
      </c>
      <c r="U753" t="str">
        <f t="shared" si="69"/>
        <v/>
      </c>
      <c r="V753" t="str">
        <f t="shared" si="70"/>
        <v/>
      </c>
      <c r="W753" s="5" t="str">
        <f t="shared" si="71"/>
        <v xml:space="preserve"> 2G 3G 4G</v>
      </c>
    </row>
    <row r="754" spans="1:23" x14ac:dyDescent="0.25">
      <c r="A754">
        <v>2023</v>
      </c>
      <c r="B754">
        <v>3</v>
      </c>
      <c r="C754" t="s">
        <v>129</v>
      </c>
      <c r="D754">
        <v>20</v>
      </c>
      <c r="E754" t="s">
        <v>395</v>
      </c>
      <c r="F754">
        <v>20011</v>
      </c>
      <c r="G754" t="s">
        <v>1</v>
      </c>
      <c r="H754" t="str">
        <f>VLOOKUP($G754,Municipios!$F:$G,2,FALSE)</f>
        <v>AGUACHICA</v>
      </c>
      <c r="I754" t="s">
        <v>117</v>
      </c>
      <c r="J754" t="s">
        <v>572</v>
      </c>
      <c r="K754">
        <v>20011000</v>
      </c>
      <c r="L754" t="s">
        <v>1</v>
      </c>
      <c r="M754" t="s">
        <v>115</v>
      </c>
      <c r="N754" t="s">
        <v>117</v>
      </c>
      <c r="O754" t="s">
        <v>117</v>
      </c>
      <c r="P754" t="s">
        <v>115</v>
      </c>
      <c r="Q754" t="s">
        <v>115</v>
      </c>
      <c r="R754" t="str">
        <f t="shared" si="66"/>
        <v/>
      </c>
      <c r="S754" t="str">
        <f t="shared" si="67"/>
        <v xml:space="preserve"> 3G</v>
      </c>
      <c r="T754" t="str">
        <f t="shared" si="68"/>
        <v xml:space="preserve"> 4G</v>
      </c>
      <c r="U754" t="str">
        <f t="shared" si="69"/>
        <v/>
      </c>
      <c r="V754" t="str">
        <f t="shared" si="70"/>
        <v/>
      </c>
      <c r="W754" s="5" t="str">
        <f t="shared" si="71"/>
        <v xml:space="preserve"> 3G 4G</v>
      </c>
    </row>
    <row r="755" spans="1:23" x14ac:dyDescent="0.25">
      <c r="A755">
        <v>2023</v>
      </c>
      <c r="B755">
        <v>3</v>
      </c>
      <c r="C755" t="s">
        <v>125</v>
      </c>
      <c r="D755">
        <v>20</v>
      </c>
      <c r="E755" t="s">
        <v>395</v>
      </c>
      <c r="F755">
        <v>20770</v>
      </c>
      <c r="G755" t="s">
        <v>396</v>
      </c>
      <c r="H755" t="str">
        <f>VLOOKUP($G755,Municipios!$F:$G,2,FALSE)</f>
        <v>SAN MARTIN</v>
      </c>
      <c r="I755" t="s">
        <v>117</v>
      </c>
      <c r="J755" t="s">
        <v>572</v>
      </c>
      <c r="K755">
        <v>20770000</v>
      </c>
      <c r="L755" t="s">
        <v>396</v>
      </c>
      <c r="M755" t="s">
        <v>117</v>
      </c>
      <c r="N755" t="s">
        <v>117</v>
      </c>
      <c r="O755" t="s">
        <v>117</v>
      </c>
      <c r="P755" t="s">
        <v>115</v>
      </c>
      <c r="Q755" t="s">
        <v>115</v>
      </c>
      <c r="R755" t="str">
        <f t="shared" si="66"/>
        <v xml:space="preserve"> 2G</v>
      </c>
      <c r="S755" t="str">
        <f t="shared" si="67"/>
        <v xml:space="preserve"> 3G</v>
      </c>
      <c r="T755" t="str">
        <f t="shared" si="68"/>
        <v xml:space="preserve"> 4G</v>
      </c>
      <c r="U755" t="str">
        <f t="shared" si="69"/>
        <v/>
      </c>
      <c r="V755" t="str">
        <f t="shared" si="70"/>
        <v/>
      </c>
      <c r="W755" s="5" t="str">
        <f t="shared" si="71"/>
        <v xml:space="preserve"> 2G 3G 4G</v>
      </c>
    </row>
    <row r="756" spans="1:23" x14ac:dyDescent="0.25">
      <c r="A756">
        <v>2023</v>
      </c>
      <c r="B756">
        <v>3</v>
      </c>
      <c r="C756" t="s">
        <v>113</v>
      </c>
      <c r="D756">
        <v>20</v>
      </c>
      <c r="E756" t="s">
        <v>395</v>
      </c>
      <c r="F756">
        <v>20614</v>
      </c>
      <c r="G756" t="s">
        <v>400</v>
      </c>
      <c r="H756" t="str">
        <f>VLOOKUP($G756,Municipios!$F:$G,2,FALSE)</f>
        <v>RIO DE ORO</v>
      </c>
      <c r="I756" t="s">
        <v>115</v>
      </c>
      <c r="J756" t="s">
        <v>573</v>
      </c>
      <c r="K756">
        <v>20614012</v>
      </c>
      <c r="L756" t="s">
        <v>411</v>
      </c>
      <c r="M756" t="s">
        <v>117</v>
      </c>
      <c r="N756" t="s">
        <v>115</v>
      </c>
      <c r="O756" t="s">
        <v>115</v>
      </c>
      <c r="P756" t="s">
        <v>115</v>
      </c>
      <c r="Q756" t="s">
        <v>115</v>
      </c>
      <c r="R756" t="str">
        <f t="shared" si="66"/>
        <v xml:space="preserve"> 2G</v>
      </c>
      <c r="S756" t="str">
        <f t="shared" si="67"/>
        <v/>
      </c>
      <c r="T756" t="str">
        <f t="shared" si="68"/>
        <v/>
      </c>
      <c r="U756" t="str">
        <f t="shared" si="69"/>
        <v/>
      </c>
      <c r="V756" t="str">
        <f t="shared" si="70"/>
        <v/>
      </c>
      <c r="W756" s="5" t="str">
        <f t="shared" si="71"/>
        <v xml:space="preserve"> 2G</v>
      </c>
    </row>
    <row r="757" spans="1:23" x14ac:dyDescent="0.25">
      <c r="A757">
        <v>2023</v>
      </c>
      <c r="B757">
        <v>3</v>
      </c>
      <c r="C757" t="s">
        <v>125</v>
      </c>
      <c r="D757">
        <v>20</v>
      </c>
      <c r="E757" t="s">
        <v>395</v>
      </c>
      <c r="F757">
        <v>20614</v>
      </c>
      <c r="G757" t="s">
        <v>400</v>
      </c>
      <c r="H757" t="str">
        <f>VLOOKUP($G757,Municipios!$F:$G,2,FALSE)</f>
        <v>RIO DE ORO</v>
      </c>
      <c r="I757" t="s">
        <v>115</v>
      </c>
      <c r="J757" t="s">
        <v>573</v>
      </c>
      <c r="K757">
        <v>20614012</v>
      </c>
      <c r="L757" t="s">
        <v>411</v>
      </c>
      <c r="M757" t="s">
        <v>117</v>
      </c>
      <c r="N757" t="s">
        <v>117</v>
      </c>
      <c r="O757" t="s">
        <v>115</v>
      </c>
      <c r="P757" t="s">
        <v>115</v>
      </c>
      <c r="Q757" t="s">
        <v>115</v>
      </c>
      <c r="R757" t="str">
        <f t="shared" si="66"/>
        <v xml:space="preserve"> 2G</v>
      </c>
      <c r="S757" t="str">
        <f t="shared" si="67"/>
        <v xml:space="preserve"> 3G</v>
      </c>
      <c r="T757" t="str">
        <f t="shared" si="68"/>
        <v/>
      </c>
      <c r="U757" t="str">
        <f t="shared" si="69"/>
        <v/>
      </c>
      <c r="V757" t="str">
        <f t="shared" si="70"/>
        <v/>
      </c>
      <c r="W757" s="5" t="str">
        <f t="shared" si="71"/>
        <v xml:space="preserve"> 2G 3G</v>
      </c>
    </row>
    <row r="758" spans="1:23" x14ac:dyDescent="0.25">
      <c r="A758">
        <v>2023</v>
      </c>
      <c r="B758">
        <v>3</v>
      </c>
      <c r="C758" t="s">
        <v>129</v>
      </c>
      <c r="D758">
        <v>20</v>
      </c>
      <c r="E758" t="s">
        <v>395</v>
      </c>
      <c r="F758">
        <v>20710</v>
      </c>
      <c r="G758" t="s">
        <v>66</v>
      </c>
      <c r="H758" t="str">
        <f>VLOOKUP($G758,Municipios!$F:$G,2,FALSE)</f>
        <v>SAN ALBERTO</v>
      </c>
      <c r="I758" t="s">
        <v>115</v>
      </c>
      <c r="J758" t="s">
        <v>573</v>
      </c>
      <c r="K758">
        <v>20710002</v>
      </c>
      <c r="L758" t="s">
        <v>259</v>
      </c>
      <c r="M758" t="s">
        <v>115</v>
      </c>
      <c r="N758" t="s">
        <v>115</v>
      </c>
      <c r="O758" t="s">
        <v>117</v>
      </c>
      <c r="P758" t="s">
        <v>115</v>
      </c>
      <c r="Q758" t="s">
        <v>115</v>
      </c>
      <c r="R758" t="str">
        <f t="shared" si="66"/>
        <v/>
      </c>
      <c r="S758" t="str">
        <f t="shared" si="67"/>
        <v/>
      </c>
      <c r="T758" t="str">
        <f t="shared" si="68"/>
        <v xml:space="preserve"> 4G</v>
      </c>
      <c r="U758" t="str">
        <f t="shared" si="69"/>
        <v/>
      </c>
      <c r="V758" t="str">
        <f t="shared" si="70"/>
        <v/>
      </c>
      <c r="W758" s="5" t="str">
        <f t="shared" si="71"/>
        <v xml:space="preserve"> 4G</v>
      </c>
    </row>
    <row r="759" spans="1:23" x14ac:dyDescent="0.25">
      <c r="A759">
        <v>2023</v>
      </c>
      <c r="B759">
        <v>3</v>
      </c>
      <c r="C759" t="s">
        <v>113</v>
      </c>
      <c r="D759">
        <v>20</v>
      </c>
      <c r="E759" t="s">
        <v>395</v>
      </c>
      <c r="F759">
        <v>20710</v>
      </c>
      <c r="G759" t="s">
        <v>66</v>
      </c>
      <c r="H759" t="str">
        <f>VLOOKUP($G759,Municipios!$F:$G,2,FALSE)</f>
        <v>SAN ALBERTO</v>
      </c>
      <c r="I759" t="s">
        <v>115</v>
      </c>
      <c r="J759" t="s">
        <v>573</v>
      </c>
      <c r="K759">
        <v>20710008</v>
      </c>
      <c r="L759" t="s">
        <v>408</v>
      </c>
      <c r="M759" t="s">
        <v>117</v>
      </c>
      <c r="N759" t="s">
        <v>115</v>
      </c>
      <c r="O759" t="s">
        <v>115</v>
      </c>
      <c r="P759" t="s">
        <v>115</v>
      </c>
      <c r="Q759" t="s">
        <v>115</v>
      </c>
      <c r="R759" t="str">
        <f t="shared" si="66"/>
        <v xml:space="preserve"> 2G</v>
      </c>
      <c r="S759" t="str">
        <f t="shared" si="67"/>
        <v/>
      </c>
      <c r="T759" t="str">
        <f t="shared" si="68"/>
        <v/>
      </c>
      <c r="U759" t="str">
        <f t="shared" si="69"/>
        <v/>
      </c>
      <c r="V759" t="str">
        <f t="shared" si="70"/>
        <v/>
      </c>
      <c r="W759" s="5" t="str">
        <f t="shared" si="71"/>
        <v xml:space="preserve"> 2G</v>
      </c>
    </row>
    <row r="760" spans="1:23" x14ac:dyDescent="0.25">
      <c r="A760">
        <v>2023</v>
      </c>
      <c r="B760">
        <v>3</v>
      </c>
      <c r="C760" t="s">
        <v>113</v>
      </c>
      <c r="D760">
        <v>20</v>
      </c>
      <c r="E760" t="s">
        <v>395</v>
      </c>
      <c r="F760">
        <v>20614</v>
      </c>
      <c r="G760" t="s">
        <v>400</v>
      </c>
      <c r="H760" t="str">
        <f>VLOOKUP($G760,Municipios!$F:$G,2,FALSE)</f>
        <v>RIO DE ORO</v>
      </c>
      <c r="I760" t="s">
        <v>117</v>
      </c>
      <c r="J760" t="s">
        <v>572</v>
      </c>
      <c r="K760">
        <v>20614000</v>
      </c>
      <c r="L760" t="s">
        <v>400</v>
      </c>
      <c r="M760" t="s">
        <v>117</v>
      </c>
      <c r="N760" t="s">
        <v>117</v>
      </c>
      <c r="O760" t="s">
        <v>117</v>
      </c>
      <c r="P760" t="s">
        <v>115</v>
      </c>
      <c r="Q760" t="s">
        <v>115</v>
      </c>
      <c r="R760" t="str">
        <f t="shared" si="66"/>
        <v xml:space="preserve"> 2G</v>
      </c>
      <c r="S760" t="str">
        <f t="shared" si="67"/>
        <v xml:space="preserve"> 3G</v>
      </c>
      <c r="T760" t="str">
        <f t="shared" si="68"/>
        <v xml:space="preserve"> 4G</v>
      </c>
      <c r="U760" t="str">
        <f t="shared" si="69"/>
        <v/>
      </c>
      <c r="V760" t="str">
        <f t="shared" si="70"/>
        <v/>
      </c>
      <c r="W760" s="5" t="str">
        <f t="shared" si="71"/>
        <v xml:space="preserve"> 2G 3G 4G</v>
      </c>
    </row>
    <row r="761" spans="1:23" x14ac:dyDescent="0.25">
      <c r="A761">
        <v>2023</v>
      </c>
      <c r="B761">
        <v>3</v>
      </c>
      <c r="C761" t="s">
        <v>113</v>
      </c>
      <c r="D761">
        <v>20</v>
      </c>
      <c r="E761" t="s">
        <v>395</v>
      </c>
      <c r="F761">
        <v>20011</v>
      </c>
      <c r="G761" t="s">
        <v>1</v>
      </c>
      <c r="H761" t="str">
        <f>VLOOKUP($G761,Municipios!$F:$G,2,FALSE)</f>
        <v>AGUACHICA</v>
      </c>
      <c r="I761" t="s">
        <v>115</v>
      </c>
      <c r="J761" t="s">
        <v>573</v>
      </c>
      <c r="K761">
        <v>20011025</v>
      </c>
      <c r="L761" t="s">
        <v>417</v>
      </c>
      <c r="M761" t="s">
        <v>117</v>
      </c>
      <c r="N761" t="s">
        <v>117</v>
      </c>
      <c r="O761" t="s">
        <v>117</v>
      </c>
      <c r="P761" t="s">
        <v>115</v>
      </c>
      <c r="Q761" t="s">
        <v>115</v>
      </c>
      <c r="R761" t="str">
        <f t="shared" si="66"/>
        <v xml:space="preserve"> 2G</v>
      </c>
      <c r="S761" t="str">
        <f t="shared" si="67"/>
        <v xml:space="preserve"> 3G</v>
      </c>
      <c r="T761" t="str">
        <f t="shared" si="68"/>
        <v xml:space="preserve"> 4G</v>
      </c>
      <c r="U761" t="str">
        <f t="shared" si="69"/>
        <v/>
      </c>
      <c r="V761" t="str">
        <f t="shared" si="70"/>
        <v/>
      </c>
      <c r="W761" s="5" t="str">
        <f t="shared" si="71"/>
        <v xml:space="preserve"> 2G 3G 4G</v>
      </c>
    </row>
    <row r="762" spans="1:23" x14ac:dyDescent="0.25">
      <c r="A762">
        <v>2023</v>
      </c>
      <c r="B762">
        <v>3</v>
      </c>
      <c r="C762" t="s">
        <v>120</v>
      </c>
      <c r="D762">
        <v>20</v>
      </c>
      <c r="E762" t="s">
        <v>395</v>
      </c>
      <c r="F762">
        <v>20011</v>
      </c>
      <c r="G762" t="s">
        <v>1</v>
      </c>
      <c r="H762" t="str">
        <f>VLOOKUP($G762,Municipios!$F:$G,2,FALSE)</f>
        <v>AGUACHICA</v>
      </c>
      <c r="I762" t="s">
        <v>117</v>
      </c>
      <c r="J762" t="s">
        <v>572</v>
      </c>
      <c r="K762">
        <v>20011000</v>
      </c>
      <c r="L762" t="s">
        <v>1</v>
      </c>
      <c r="M762" t="s">
        <v>115</v>
      </c>
      <c r="N762" t="s">
        <v>117</v>
      </c>
      <c r="O762" t="s">
        <v>117</v>
      </c>
      <c r="P762" t="s">
        <v>115</v>
      </c>
      <c r="Q762" t="s">
        <v>115</v>
      </c>
      <c r="R762" t="str">
        <f t="shared" si="66"/>
        <v/>
      </c>
      <c r="S762" t="str">
        <f t="shared" si="67"/>
        <v xml:space="preserve"> 3G</v>
      </c>
      <c r="T762" t="str">
        <f t="shared" si="68"/>
        <v xml:space="preserve"> 4G</v>
      </c>
      <c r="U762" t="str">
        <f t="shared" si="69"/>
        <v/>
      </c>
      <c r="V762" t="str">
        <f t="shared" si="70"/>
        <v/>
      </c>
      <c r="W762" s="5" t="str">
        <f t="shared" si="71"/>
        <v xml:space="preserve"> 3G 4G</v>
      </c>
    </row>
    <row r="763" spans="1:23" x14ac:dyDescent="0.25">
      <c r="A763">
        <v>2023</v>
      </c>
      <c r="B763">
        <v>3</v>
      </c>
      <c r="C763" t="s">
        <v>125</v>
      </c>
      <c r="D763">
        <v>20</v>
      </c>
      <c r="E763" t="s">
        <v>395</v>
      </c>
      <c r="F763">
        <v>20011</v>
      </c>
      <c r="G763" t="s">
        <v>1</v>
      </c>
      <c r="H763" t="str">
        <f>VLOOKUP($G763,Municipios!$F:$G,2,FALSE)</f>
        <v>AGUACHICA</v>
      </c>
      <c r="I763" t="s">
        <v>115</v>
      </c>
      <c r="J763" t="s">
        <v>573</v>
      </c>
      <c r="K763">
        <v>20011026</v>
      </c>
      <c r="L763" t="s">
        <v>419</v>
      </c>
      <c r="M763" t="s">
        <v>115</v>
      </c>
      <c r="N763" t="s">
        <v>117</v>
      </c>
      <c r="O763" t="s">
        <v>117</v>
      </c>
      <c r="P763" t="s">
        <v>115</v>
      </c>
      <c r="Q763" t="s">
        <v>115</v>
      </c>
      <c r="R763" t="str">
        <f t="shared" si="66"/>
        <v/>
      </c>
      <c r="S763" t="str">
        <f t="shared" si="67"/>
        <v xml:space="preserve"> 3G</v>
      </c>
      <c r="T763" t="str">
        <f t="shared" si="68"/>
        <v xml:space="preserve"> 4G</v>
      </c>
      <c r="U763" t="str">
        <f t="shared" si="69"/>
        <v/>
      </c>
      <c r="V763" t="str">
        <f t="shared" si="70"/>
        <v/>
      </c>
      <c r="W763" s="5" t="str">
        <f t="shared" si="71"/>
        <v xml:space="preserve"> 3G 4G</v>
      </c>
    </row>
    <row r="764" spans="1:23" x14ac:dyDescent="0.25">
      <c r="A764">
        <v>2023</v>
      </c>
      <c r="B764">
        <v>3</v>
      </c>
      <c r="C764" t="s">
        <v>129</v>
      </c>
      <c r="D764">
        <v>20</v>
      </c>
      <c r="E764" t="s">
        <v>395</v>
      </c>
      <c r="F764">
        <v>20011</v>
      </c>
      <c r="G764" t="s">
        <v>1</v>
      </c>
      <c r="H764" t="str">
        <f>VLOOKUP($G764,Municipios!$F:$G,2,FALSE)</f>
        <v>AGUACHICA</v>
      </c>
      <c r="I764" t="s">
        <v>115</v>
      </c>
      <c r="J764" t="s">
        <v>573</v>
      </c>
      <c r="K764">
        <v>20011014</v>
      </c>
      <c r="L764" t="s">
        <v>420</v>
      </c>
      <c r="M764" t="s">
        <v>115</v>
      </c>
      <c r="N764" t="s">
        <v>115</v>
      </c>
      <c r="O764" t="s">
        <v>117</v>
      </c>
      <c r="P764" t="s">
        <v>115</v>
      </c>
      <c r="Q764" t="s">
        <v>115</v>
      </c>
      <c r="R764" t="str">
        <f t="shared" si="66"/>
        <v/>
      </c>
      <c r="S764" t="str">
        <f t="shared" si="67"/>
        <v/>
      </c>
      <c r="T764" t="str">
        <f t="shared" si="68"/>
        <v xml:space="preserve"> 4G</v>
      </c>
      <c r="U764" t="str">
        <f t="shared" si="69"/>
        <v/>
      </c>
      <c r="V764" t="str">
        <f t="shared" si="70"/>
        <v/>
      </c>
      <c r="W764" s="5" t="str">
        <f t="shared" si="71"/>
        <v xml:space="preserve"> 4G</v>
      </c>
    </row>
    <row r="765" spans="1:23" x14ac:dyDescent="0.25">
      <c r="A765">
        <v>2023</v>
      </c>
      <c r="B765">
        <v>3</v>
      </c>
      <c r="C765" t="s">
        <v>129</v>
      </c>
      <c r="D765">
        <v>20</v>
      </c>
      <c r="E765" t="s">
        <v>395</v>
      </c>
      <c r="F765">
        <v>20770</v>
      </c>
      <c r="G765" t="s">
        <v>396</v>
      </c>
      <c r="H765" t="str">
        <f>VLOOKUP($G765,Municipios!$F:$G,2,FALSE)</f>
        <v>SAN MARTIN</v>
      </c>
      <c r="I765" t="s">
        <v>115</v>
      </c>
      <c r="J765" t="s">
        <v>573</v>
      </c>
      <c r="K765">
        <v>20770001</v>
      </c>
      <c r="L765" t="s">
        <v>406</v>
      </c>
      <c r="M765" t="s">
        <v>115</v>
      </c>
      <c r="N765" t="s">
        <v>115</v>
      </c>
      <c r="O765" t="s">
        <v>117</v>
      </c>
      <c r="P765" t="s">
        <v>115</v>
      </c>
      <c r="Q765" t="s">
        <v>115</v>
      </c>
      <c r="R765" t="str">
        <f t="shared" si="66"/>
        <v/>
      </c>
      <c r="S765" t="str">
        <f t="shared" si="67"/>
        <v/>
      </c>
      <c r="T765" t="str">
        <f t="shared" si="68"/>
        <v xml:space="preserve"> 4G</v>
      </c>
      <c r="U765" t="str">
        <f t="shared" si="69"/>
        <v/>
      </c>
      <c r="V765" t="str">
        <f t="shared" si="70"/>
        <v/>
      </c>
      <c r="W765" s="5" t="str">
        <f t="shared" si="71"/>
        <v xml:space="preserve"> 4G</v>
      </c>
    </row>
    <row r="766" spans="1:23" x14ac:dyDescent="0.25">
      <c r="A766">
        <v>2023</v>
      </c>
      <c r="B766">
        <v>3</v>
      </c>
      <c r="C766" t="s">
        <v>129</v>
      </c>
      <c r="D766">
        <v>20</v>
      </c>
      <c r="E766" t="s">
        <v>395</v>
      </c>
      <c r="F766">
        <v>20710</v>
      </c>
      <c r="G766" t="s">
        <v>66</v>
      </c>
      <c r="H766" t="str">
        <f>VLOOKUP($G766,Municipios!$F:$G,2,FALSE)</f>
        <v>SAN ALBERTO</v>
      </c>
      <c r="I766" t="s">
        <v>115</v>
      </c>
      <c r="J766" t="s">
        <v>573</v>
      </c>
      <c r="K766">
        <v>20710008</v>
      </c>
      <c r="L766" t="s">
        <v>408</v>
      </c>
      <c r="M766" t="s">
        <v>115</v>
      </c>
      <c r="N766" t="s">
        <v>115</v>
      </c>
      <c r="O766" t="s">
        <v>117</v>
      </c>
      <c r="P766" t="s">
        <v>115</v>
      </c>
      <c r="Q766" t="s">
        <v>115</v>
      </c>
      <c r="R766" t="str">
        <f t="shared" si="66"/>
        <v/>
      </c>
      <c r="S766" t="str">
        <f t="shared" si="67"/>
        <v/>
      </c>
      <c r="T766" t="str">
        <f t="shared" si="68"/>
        <v xml:space="preserve"> 4G</v>
      </c>
      <c r="U766" t="str">
        <f t="shared" si="69"/>
        <v/>
      </c>
      <c r="V766" t="str">
        <f t="shared" si="70"/>
        <v/>
      </c>
      <c r="W766" s="5" t="str">
        <f t="shared" si="71"/>
        <v xml:space="preserve"> 4G</v>
      </c>
    </row>
    <row r="767" spans="1:23" x14ac:dyDescent="0.25">
      <c r="A767">
        <v>2023</v>
      </c>
      <c r="B767">
        <v>3</v>
      </c>
      <c r="C767" t="s">
        <v>129</v>
      </c>
      <c r="D767">
        <v>20</v>
      </c>
      <c r="E767" t="s">
        <v>395</v>
      </c>
      <c r="F767">
        <v>20770</v>
      </c>
      <c r="G767" t="s">
        <v>396</v>
      </c>
      <c r="H767" t="str">
        <f>VLOOKUP($G767,Municipios!$F:$G,2,FALSE)</f>
        <v>SAN MARTIN</v>
      </c>
      <c r="I767" t="s">
        <v>115</v>
      </c>
      <c r="J767" t="s">
        <v>573</v>
      </c>
      <c r="K767">
        <v>20770010</v>
      </c>
      <c r="L767" t="s">
        <v>424</v>
      </c>
      <c r="M767" t="s">
        <v>115</v>
      </c>
      <c r="N767" t="s">
        <v>115</v>
      </c>
      <c r="O767" t="s">
        <v>117</v>
      </c>
      <c r="P767" t="s">
        <v>115</v>
      </c>
      <c r="Q767" t="s">
        <v>115</v>
      </c>
      <c r="R767" t="str">
        <f t="shared" si="66"/>
        <v/>
      </c>
      <c r="S767" t="str">
        <f t="shared" si="67"/>
        <v/>
      </c>
      <c r="T767" t="str">
        <f t="shared" si="68"/>
        <v xml:space="preserve"> 4G</v>
      </c>
      <c r="U767" t="str">
        <f t="shared" si="69"/>
        <v/>
      </c>
      <c r="V767" t="str">
        <f t="shared" si="70"/>
        <v/>
      </c>
      <c r="W767" s="5" t="str">
        <f t="shared" si="71"/>
        <v xml:space="preserve"> 4G</v>
      </c>
    </row>
    <row r="768" spans="1:23" x14ac:dyDescent="0.25">
      <c r="A768">
        <v>2023</v>
      </c>
      <c r="B768">
        <v>3</v>
      </c>
      <c r="C768" t="s">
        <v>113</v>
      </c>
      <c r="D768">
        <v>20</v>
      </c>
      <c r="E768" t="s">
        <v>395</v>
      </c>
      <c r="F768">
        <v>20710</v>
      </c>
      <c r="G768" t="s">
        <v>66</v>
      </c>
      <c r="H768" t="str">
        <f>VLOOKUP($G768,Municipios!$F:$G,2,FALSE)</f>
        <v>SAN ALBERTO</v>
      </c>
      <c r="I768" t="s">
        <v>115</v>
      </c>
      <c r="J768" t="s">
        <v>573</v>
      </c>
      <c r="K768">
        <v>20710001</v>
      </c>
      <c r="L768" t="s">
        <v>399</v>
      </c>
      <c r="M768" t="s">
        <v>115</v>
      </c>
      <c r="N768" t="s">
        <v>115</v>
      </c>
      <c r="O768" t="s">
        <v>117</v>
      </c>
      <c r="P768" t="s">
        <v>115</v>
      </c>
      <c r="Q768" t="s">
        <v>115</v>
      </c>
      <c r="R768" t="str">
        <f t="shared" si="66"/>
        <v/>
      </c>
      <c r="S768" t="str">
        <f t="shared" si="67"/>
        <v/>
      </c>
      <c r="T768" t="str">
        <f t="shared" si="68"/>
        <v xml:space="preserve"> 4G</v>
      </c>
      <c r="U768" t="str">
        <f t="shared" si="69"/>
        <v/>
      </c>
      <c r="V768" t="str">
        <f t="shared" si="70"/>
        <v/>
      </c>
      <c r="W768" s="5" t="str">
        <f t="shared" si="71"/>
        <v xml:space="preserve"> 4G</v>
      </c>
    </row>
    <row r="769" spans="1:23" x14ac:dyDescent="0.25">
      <c r="A769">
        <v>2023</v>
      </c>
      <c r="B769">
        <v>3</v>
      </c>
      <c r="C769" t="s">
        <v>113</v>
      </c>
      <c r="D769">
        <v>20</v>
      </c>
      <c r="E769" t="s">
        <v>395</v>
      </c>
      <c r="F769">
        <v>20710</v>
      </c>
      <c r="G769" t="s">
        <v>66</v>
      </c>
      <c r="H769" t="str">
        <f>VLOOKUP($G769,Municipios!$F:$G,2,FALSE)</f>
        <v>SAN ALBERTO</v>
      </c>
      <c r="I769" t="s">
        <v>115</v>
      </c>
      <c r="J769" t="s">
        <v>573</v>
      </c>
      <c r="K769">
        <v>20710005</v>
      </c>
      <c r="L769" t="s">
        <v>403</v>
      </c>
      <c r="M769" t="s">
        <v>117</v>
      </c>
      <c r="N769" t="s">
        <v>117</v>
      </c>
      <c r="O769" t="s">
        <v>117</v>
      </c>
      <c r="P769" t="s">
        <v>115</v>
      </c>
      <c r="Q769" t="s">
        <v>115</v>
      </c>
      <c r="R769" t="str">
        <f t="shared" si="66"/>
        <v xml:space="preserve"> 2G</v>
      </c>
      <c r="S769" t="str">
        <f t="shared" si="67"/>
        <v xml:space="preserve"> 3G</v>
      </c>
      <c r="T769" t="str">
        <f t="shared" si="68"/>
        <v xml:space="preserve"> 4G</v>
      </c>
      <c r="U769" t="str">
        <f t="shared" si="69"/>
        <v/>
      </c>
      <c r="V769" t="str">
        <f t="shared" si="70"/>
        <v/>
      </c>
      <c r="W769" s="5" t="str">
        <f t="shared" si="71"/>
        <v xml:space="preserve"> 2G 3G 4G</v>
      </c>
    </row>
    <row r="770" spans="1:23" x14ac:dyDescent="0.25">
      <c r="A770">
        <v>2023</v>
      </c>
      <c r="B770">
        <v>3</v>
      </c>
      <c r="C770" t="s">
        <v>125</v>
      </c>
      <c r="D770">
        <v>20</v>
      </c>
      <c r="E770" t="s">
        <v>395</v>
      </c>
      <c r="F770">
        <v>20011</v>
      </c>
      <c r="G770" t="s">
        <v>1</v>
      </c>
      <c r="H770" t="str">
        <f>VLOOKUP($G770,Municipios!$F:$G,2,FALSE)</f>
        <v>AGUACHICA</v>
      </c>
      <c r="I770" t="s">
        <v>115</v>
      </c>
      <c r="J770" t="s">
        <v>573</v>
      </c>
      <c r="K770">
        <v>20011001</v>
      </c>
      <c r="L770" t="s">
        <v>421</v>
      </c>
      <c r="M770" t="s">
        <v>117</v>
      </c>
      <c r="N770" t="s">
        <v>117</v>
      </c>
      <c r="O770" t="s">
        <v>115</v>
      </c>
      <c r="P770" t="s">
        <v>115</v>
      </c>
      <c r="Q770" t="s">
        <v>115</v>
      </c>
      <c r="R770" t="str">
        <f t="shared" si="66"/>
        <v xml:space="preserve"> 2G</v>
      </c>
      <c r="S770" t="str">
        <f t="shared" si="67"/>
        <v xml:space="preserve"> 3G</v>
      </c>
      <c r="T770" t="str">
        <f t="shared" si="68"/>
        <v/>
      </c>
      <c r="U770" t="str">
        <f t="shared" si="69"/>
        <v/>
      </c>
      <c r="V770" t="str">
        <f t="shared" si="70"/>
        <v/>
      </c>
      <c r="W770" s="5" t="str">
        <f t="shared" si="71"/>
        <v xml:space="preserve"> 2G 3G</v>
      </c>
    </row>
    <row r="771" spans="1:23" x14ac:dyDescent="0.25">
      <c r="A771">
        <v>2023</v>
      </c>
      <c r="B771">
        <v>3</v>
      </c>
      <c r="C771" t="s">
        <v>129</v>
      </c>
      <c r="D771">
        <v>54</v>
      </c>
      <c r="E771" t="s">
        <v>537</v>
      </c>
      <c r="F771">
        <v>54743</v>
      </c>
      <c r="G771" t="s">
        <v>535</v>
      </c>
      <c r="H771" t="str">
        <f>VLOOKUP($G771,Municipios!$F:$G,2,FALSE)</f>
        <v>SILOS</v>
      </c>
      <c r="I771" t="s">
        <v>117</v>
      </c>
      <c r="J771" t="s">
        <v>572</v>
      </c>
      <c r="K771">
        <v>54743000</v>
      </c>
      <c r="L771" t="s">
        <v>535</v>
      </c>
      <c r="M771" t="s">
        <v>117</v>
      </c>
      <c r="N771" t="s">
        <v>117</v>
      </c>
      <c r="O771" t="s">
        <v>117</v>
      </c>
      <c r="P771" t="s">
        <v>115</v>
      </c>
      <c r="Q771" t="s">
        <v>115</v>
      </c>
      <c r="R771" t="str">
        <f t="shared" si="66"/>
        <v xml:space="preserve"> 2G</v>
      </c>
      <c r="S771" t="str">
        <f t="shared" si="67"/>
        <v xml:space="preserve"> 3G</v>
      </c>
      <c r="T771" t="str">
        <f t="shared" si="68"/>
        <v xml:space="preserve"> 4G</v>
      </c>
      <c r="U771" t="str">
        <f t="shared" si="69"/>
        <v/>
      </c>
      <c r="V771" t="str">
        <f t="shared" si="70"/>
        <v/>
      </c>
      <c r="W771" s="5" t="str">
        <f t="shared" si="71"/>
        <v xml:space="preserve"> 2G 3G 4G</v>
      </c>
    </row>
    <row r="772" spans="1:23" x14ac:dyDescent="0.25">
      <c r="A772">
        <v>2023</v>
      </c>
      <c r="B772">
        <v>3</v>
      </c>
      <c r="C772" t="s">
        <v>125</v>
      </c>
      <c r="D772">
        <v>54</v>
      </c>
      <c r="E772" t="s">
        <v>537</v>
      </c>
      <c r="F772">
        <v>54743</v>
      </c>
      <c r="G772" t="s">
        <v>535</v>
      </c>
      <c r="H772" t="str">
        <f>VLOOKUP($G772,Municipios!$F:$G,2,FALSE)</f>
        <v>SILOS</v>
      </c>
      <c r="I772" t="s">
        <v>115</v>
      </c>
      <c r="J772" t="s">
        <v>573</v>
      </c>
      <c r="K772">
        <v>54743004</v>
      </c>
      <c r="L772" t="s">
        <v>540</v>
      </c>
      <c r="M772" t="s">
        <v>115</v>
      </c>
      <c r="N772" t="s">
        <v>117</v>
      </c>
      <c r="O772" t="s">
        <v>117</v>
      </c>
      <c r="P772" t="s">
        <v>115</v>
      </c>
      <c r="Q772" t="s">
        <v>115</v>
      </c>
      <c r="R772" t="str">
        <f t="shared" ref="R772:R829" si="72">IF(M772="S"," 2G","")</f>
        <v/>
      </c>
      <c r="S772" t="str">
        <f t="shared" ref="S772:S829" si="73">IF(N772="S"," 3G","")</f>
        <v xml:space="preserve"> 3G</v>
      </c>
      <c r="T772" t="str">
        <f t="shared" ref="T772:T829" si="74">IF(O772="S"," 4G","")</f>
        <v xml:space="preserve"> 4G</v>
      </c>
      <c r="U772" t="str">
        <f t="shared" ref="U772:U829" si="75">IF(P772="S"," LTE","")</f>
        <v/>
      </c>
      <c r="V772" t="str">
        <f t="shared" ref="V772:V829" si="76">IF(Q772="S"," 5G","")</f>
        <v/>
      </c>
      <c r="W772" s="5" t="str">
        <f t="shared" ref="W772:W829" si="77">_xlfn.CONCAT(R772:V772)</f>
        <v xml:space="preserve"> 3G 4G</v>
      </c>
    </row>
    <row r="773" spans="1:23" x14ac:dyDescent="0.25">
      <c r="A773">
        <v>2023</v>
      </c>
      <c r="B773">
        <v>3</v>
      </c>
      <c r="C773" t="s">
        <v>113</v>
      </c>
      <c r="D773">
        <v>54</v>
      </c>
      <c r="E773" t="s">
        <v>537</v>
      </c>
      <c r="F773">
        <v>54128</v>
      </c>
      <c r="G773" t="s">
        <v>539</v>
      </c>
      <c r="H773" t="str">
        <f>VLOOKUP($G773,Municipios!$F:$G,2,FALSE)</f>
        <v>CACHIRA</v>
      </c>
      <c r="I773" t="s">
        <v>115</v>
      </c>
      <c r="J773" t="s">
        <v>573</v>
      </c>
      <c r="K773">
        <v>54128003</v>
      </c>
      <c r="L773" t="s">
        <v>303</v>
      </c>
      <c r="M773" t="s">
        <v>117</v>
      </c>
      <c r="N773" t="s">
        <v>117</v>
      </c>
      <c r="O773" t="s">
        <v>115</v>
      </c>
      <c r="P773" t="s">
        <v>115</v>
      </c>
      <c r="Q773" t="s">
        <v>115</v>
      </c>
      <c r="R773" t="str">
        <f t="shared" si="72"/>
        <v xml:space="preserve"> 2G</v>
      </c>
      <c r="S773" t="str">
        <f t="shared" si="73"/>
        <v xml:space="preserve"> 3G</v>
      </c>
      <c r="T773" t="str">
        <f t="shared" si="74"/>
        <v/>
      </c>
      <c r="U773" t="str">
        <f t="shared" si="75"/>
        <v/>
      </c>
      <c r="V773" t="str">
        <f t="shared" si="76"/>
        <v/>
      </c>
      <c r="W773" s="5" t="str">
        <f t="shared" si="77"/>
        <v xml:space="preserve"> 2G 3G</v>
      </c>
    </row>
    <row r="774" spans="1:23" x14ac:dyDescent="0.25">
      <c r="A774">
        <v>2023</v>
      </c>
      <c r="B774">
        <v>3</v>
      </c>
      <c r="C774" t="s">
        <v>113</v>
      </c>
      <c r="D774">
        <v>54</v>
      </c>
      <c r="E774" t="s">
        <v>537</v>
      </c>
      <c r="F774">
        <v>54174</v>
      </c>
      <c r="G774" t="s">
        <v>541</v>
      </c>
      <c r="H774" t="str">
        <f>VLOOKUP($G774,Municipios!$F:$G,2,FALSE)</f>
        <v>CHITAGA</v>
      </c>
      <c r="I774" t="s">
        <v>115</v>
      </c>
      <c r="J774" t="s">
        <v>573</v>
      </c>
      <c r="K774">
        <v>54174005</v>
      </c>
      <c r="L774" t="s">
        <v>542</v>
      </c>
      <c r="M774" t="s">
        <v>117</v>
      </c>
      <c r="N774" t="s">
        <v>117</v>
      </c>
      <c r="O774" t="s">
        <v>115</v>
      </c>
      <c r="P774" t="s">
        <v>115</v>
      </c>
      <c r="Q774" t="s">
        <v>115</v>
      </c>
      <c r="R774" t="str">
        <f t="shared" si="72"/>
        <v xml:space="preserve"> 2G</v>
      </c>
      <c r="S774" t="str">
        <f t="shared" si="73"/>
        <v xml:space="preserve"> 3G</v>
      </c>
      <c r="T774" t="str">
        <f t="shared" si="74"/>
        <v/>
      </c>
      <c r="U774" t="str">
        <f t="shared" si="75"/>
        <v/>
      </c>
      <c r="V774" t="str">
        <f t="shared" si="76"/>
        <v/>
      </c>
      <c r="W774" s="5" t="str">
        <f t="shared" si="77"/>
        <v xml:space="preserve"> 2G 3G</v>
      </c>
    </row>
    <row r="775" spans="1:23" x14ac:dyDescent="0.25">
      <c r="A775">
        <v>2023</v>
      </c>
      <c r="B775">
        <v>3</v>
      </c>
      <c r="C775" t="s">
        <v>113</v>
      </c>
      <c r="D775">
        <v>54</v>
      </c>
      <c r="E775" t="s">
        <v>537</v>
      </c>
      <c r="F775">
        <v>54174</v>
      </c>
      <c r="G775" t="s">
        <v>541</v>
      </c>
      <c r="H775" t="str">
        <f>VLOOKUP($G775,Municipios!$F:$G,2,FALSE)</f>
        <v>CHITAGA</v>
      </c>
      <c r="I775" t="s">
        <v>115</v>
      </c>
      <c r="J775" t="s">
        <v>573</v>
      </c>
      <c r="K775">
        <v>54174006</v>
      </c>
      <c r="L775" t="s">
        <v>543</v>
      </c>
      <c r="M775" t="s">
        <v>117</v>
      </c>
      <c r="N775" t="s">
        <v>115</v>
      </c>
      <c r="O775" t="s">
        <v>117</v>
      </c>
      <c r="P775" t="s">
        <v>115</v>
      </c>
      <c r="Q775" t="s">
        <v>115</v>
      </c>
      <c r="R775" t="str">
        <f t="shared" si="72"/>
        <v xml:space="preserve"> 2G</v>
      </c>
      <c r="S775" t="str">
        <f t="shared" si="73"/>
        <v/>
      </c>
      <c r="T775" t="str">
        <f t="shared" si="74"/>
        <v xml:space="preserve"> 4G</v>
      </c>
      <c r="U775" t="str">
        <f t="shared" si="75"/>
        <v/>
      </c>
      <c r="V775" t="str">
        <f t="shared" si="76"/>
        <v/>
      </c>
      <c r="W775" s="5" t="str">
        <f t="shared" si="77"/>
        <v xml:space="preserve"> 2G 4G</v>
      </c>
    </row>
    <row r="776" spans="1:23" x14ac:dyDescent="0.25">
      <c r="A776">
        <v>2023</v>
      </c>
      <c r="B776">
        <v>3</v>
      </c>
      <c r="C776" t="s">
        <v>113</v>
      </c>
      <c r="D776">
        <v>54</v>
      </c>
      <c r="E776" t="s">
        <v>537</v>
      </c>
      <c r="F776">
        <v>54743</v>
      </c>
      <c r="G776" t="s">
        <v>535</v>
      </c>
      <c r="H776" t="str">
        <f>VLOOKUP($G776,Municipios!$F:$G,2,FALSE)</f>
        <v>SILOS</v>
      </c>
      <c r="I776" t="s">
        <v>115</v>
      </c>
      <c r="J776" t="s">
        <v>573</v>
      </c>
      <c r="K776">
        <v>54743003</v>
      </c>
      <c r="L776" t="s">
        <v>538</v>
      </c>
      <c r="M776" t="s">
        <v>117</v>
      </c>
      <c r="N776" t="s">
        <v>115</v>
      </c>
      <c r="O776" t="s">
        <v>115</v>
      </c>
      <c r="P776" t="s">
        <v>115</v>
      </c>
      <c r="Q776" t="s">
        <v>115</v>
      </c>
      <c r="R776" t="str">
        <f t="shared" si="72"/>
        <v xml:space="preserve"> 2G</v>
      </c>
      <c r="S776" t="str">
        <f t="shared" si="73"/>
        <v/>
      </c>
      <c r="T776" t="str">
        <f t="shared" si="74"/>
        <v/>
      </c>
      <c r="U776" t="str">
        <f t="shared" si="75"/>
        <v/>
      </c>
      <c r="V776" t="str">
        <f t="shared" si="76"/>
        <v/>
      </c>
      <c r="W776" s="5" t="str">
        <f t="shared" si="77"/>
        <v xml:space="preserve"> 2G</v>
      </c>
    </row>
    <row r="777" spans="1:23" x14ac:dyDescent="0.25">
      <c r="A777">
        <v>2023</v>
      </c>
      <c r="B777">
        <v>3</v>
      </c>
      <c r="C777" t="s">
        <v>125</v>
      </c>
      <c r="D777">
        <v>54</v>
      </c>
      <c r="E777" t="s">
        <v>537</v>
      </c>
      <c r="F777">
        <v>54385</v>
      </c>
      <c r="G777" t="s">
        <v>44</v>
      </c>
      <c r="H777" t="str">
        <f>VLOOKUP($G777,Municipios!$F:$G,2,FALSE)</f>
        <v>LA ESPERANZA</v>
      </c>
      <c r="I777" t="s">
        <v>115</v>
      </c>
      <c r="J777" t="s">
        <v>573</v>
      </c>
      <c r="K777">
        <v>54385001</v>
      </c>
      <c r="L777" t="s">
        <v>46</v>
      </c>
      <c r="M777" t="s">
        <v>115</v>
      </c>
      <c r="N777" t="s">
        <v>117</v>
      </c>
      <c r="O777" t="s">
        <v>117</v>
      </c>
      <c r="P777" t="s">
        <v>115</v>
      </c>
      <c r="Q777" t="s">
        <v>115</v>
      </c>
      <c r="R777" t="str">
        <f t="shared" si="72"/>
        <v/>
      </c>
      <c r="S777" t="str">
        <f t="shared" si="73"/>
        <v xml:space="preserve"> 3G</v>
      </c>
      <c r="T777" t="str">
        <f t="shared" si="74"/>
        <v xml:space="preserve"> 4G</v>
      </c>
      <c r="U777" t="str">
        <f t="shared" si="75"/>
        <v/>
      </c>
      <c r="V777" t="str">
        <f t="shared" si="76"/>
        <v/>
      </c>
      <c r="W777" s="5" t="str">
        <f t="shared" si="77"/>
        <v xml:space="preserve"> 3G 4G</v>
      </c>
    </row>
    <row r="778" spans="1:23" x14ac:dyDescent="0.25">
      <c r="A778">
        <v>2023</v>
      </c>
      <c r="B778">
        <v>3</v>
      </c>
      <c r="C778" t="s">
        <v>120</v>
      </c>
      <c r="D778">
        <v>54</v>
      </c>
      <c r="E778" t="s">
        <v>537</v>
      </c>
      <c r="F778">
        <v>54743</v>
      </c>
      <c r="G778" t="s">
        <v>535</v>
      </c>
      <c r="H778" t="str">
        <f>VLOOKUP($G778,Municipios!$F:$G,2,FALSE)</f>
        <v>SILOS</v>
      </c>
      <c r="I778" t="s">
        <v>117</v>
      </c>
      <c r="J778" t="s">
        <v>572</v>
      </c>
      <c r="K778">
        <v>54743000</v>
      </c>
      <c r="L778" t="s">
        <v>535</v>
      </c>
      <c r="M778" t="s">
        <v>115</v>
      </c>
      <c r="N778" t="s">
        <v>117</v>
      </c>
      <c r="O778" t="s">
        <v>115</v>
      </c>
      <c r="P778" t="s">
        <v>115</v>
      </c>
      <c r="Q778" t="s">
        <v>115</v>
      </c>
      <c r="R778" t="str">
        <f t="shared" si="72"/>
        <v/>
      </c>
      <c r="S778" t="str">
        <f t="shared" si="73"/>
        <v xml:space="preserve"> 3G</v>
      </c>
      <c r="T778" t="str">
        <f t="shared" si="74"/>
        <v/>
      </c>
      <c r="U778" t="str">
        <f t="shared" si="75"/>
        <v/>
      </c>
      <c r="V778" t="str">
        <f t="shared" si="76"/>
        <v/>
      </c>
      <c r="W778" s="5" t="str">
        <f t="shared" si="77"/>
        <v xml:space="preserve"> 3G</v>
      </c>
    </row>
    <row r="779" spans="1:23" x14ac:dyDescent="0.25">
      <c r="A779">
        <v>2023</v>
      </c>
      <c r="B779">
        <v>3</v>
      </c>
      <c r="C779" t="s">
        <v>125</v>
      </c>
      <c r="D779">
        <v>54</v>
      </c>
      <c r="E779" t="s">
        <v>537</v>
      </c>
      <c r="F779">
        <v>54743</v>
      </c>
      <c r="G779" t="s">
        <v>535</v>
      </c>
      <c r="H779" t="str">
        <f>VLOOKUP($G779,Municipios!$F:$G,2,FALSE)</f>
        <v>SILOS</v>
      </c>
      <c r="I779" t="s">
        <v>115</v>
      </c>
      <c r="J779" t="s">
        <v>573</v>
      </c>
      <c r="K779">
        <v>54743006</v>
      </c>
      <c r="L779" t="s">
        <v>546</v>
      </c>
      <c r="M779" t="s">
        <v>115</v>
      </c>
      <c r="N779" t="s">
        <v>117</v>
      </c>
      <c r="O779" t="s">
        <v>117</v>
      </c>
      <c r="P779" t="s">
        <v>115</v>
      </c>
      <c r="Q779" t="s">
        <v>115</v>
      </c>
      <c r="R779" t="str">
        <f t="shared" si="72"/>
        <v/>
      </c>
      <c r="S779" t="str">
        <f t="shared" si="73"/>
        <v xml:space="preserve"> 3G</v>
      </c>
      <c r="T779" t="str">
        <f t="shared" si="74"/>
        <v xml:space="preserve"> 4G</v>
      </c>
      <c r="U779" t="str">
        <f t="shared" si="75"/>
        <v/>
      </c>
      <c r="V779" t="str">
        <f t="shared" si="76"/>
        <v/>
      </c>
      <c r="W779" s="5" t="str">
        <f t="shared" si="77"/>
        <v xml:space="preserve"> 3G 4G</v>
      </c>
    </row>
    <row r="780" spans="1:23" x14ac:dyDescent="0.25">
      <c r="A780">
        <v>2023</v>
      </c>
      <c r="B780">
        <v>3</v>
      </c>
      <c r="C780" t="s">
        <v>125</v>
      </c>
      <c r="D780">
        <v>54</v>
      </c>
      <c r="E780" t="s">
        <v>537</v>
      </c>
      <c r="F780">
        <v>54128</v>
      </c>
      <c r="G780" t="s">
        <v>539</v>
      </c>
      <c r="H780" t="str">
        <f>VLOOKUP($G780,Municipios!$F:$G,2,FALSE)</f>
        <v>CACHIRA</v>
      </c>
      <c r="I780" t="s">
        <v>117</v>
      </c>
      <c r="J780" t="s">
        <v>572</v>
      </c>
      <c r="K780">
        <v>54128000</v>
      </c>
      <c r="L780" t="s">
        <v>549</v>
      </c>
      <c r="M780" t="s">
        <v>115</v>
      </c>
      <c r="N780" t="s">
        <v>115</v>
      </c>
      <c r="O780" t="s">
        <v>117</v>
      </c>
      <c r="P780" t="s">
        <v>115</v>
      </c>
      <c r="Q780" t="s">
        <v>115</v>
      </c>
      <c r="R780" t="str">
        <f t="shared" si="72"/>
        <v/>
      </c>
      <c r="S780" t="str">
        <f t="shared" si="73"/>
        <v/>
      </c>
      <c r="T780" t="str">
        <f t="shared" si="74"/>
        <v xml:space="preserve"> 4G</v>
      </c>
      <c r="U780" t="str">
        <f t="shared" si="75"/>
        <v/>
      </c>
      <c r="V780" t="str">
        <f t="shared" si="76"/>
        <v/>
      </c>
      <c r="W780" s="5" t="str">
        <f t="shared" si="77"/>
        <v xml:space="preserve"> 4G</v>
      </c>
    </row>
    <row r="781" spans="1:23" x14ac:dyDescent="0.25">
      <c r="A781">
        <v>2023</v>
      </c>
      <c r="B781">
        <v>3</v>
      </c>
      <c r="C781" t="s">
        <v>113</v>
      </c>
      <c r="D781">
        <v>54</v>
      </c>
      <c r="E781" t="s">
        <v>537</v>
      </c>
      <c r="F781">
        <v>54743</v>
      </c>
      <c r="G781" t="s">
        <v>535</v>
      </c>
      <c r="H781" t="str">
        <f>VLOOKUP($G781,Municipios!$F:$G,2,FALSE)</f>
        <v>SILOS</v>
      </c>
      <c r="I781" t="s">
        <v>115</v>
      </c>
      <c r="J781" t="s">
        <v>573</v>
      </c>
      <c r="K781">
        <v>54743006</v>
      </c>
      <c r="L781" t="s">
        <v>546</v>
      </c>
      <c r="M781" t="s">
        <v>117</v>
      </c>
      <c r="N781" t="s">
        <v>117</v>
      </c>
      <c r="O781" t="s">
        <v>115</v>
      </c>
      <c r="P781" t="s">
        <v>115</v>
      </c>
      <c r="Q781" t="s">
        <v>115</v>
      </c>
      <c r="R781" t="str">
        <f t="shared" si="72"/>
        <v xml:space="preserve"> 2G</v>
      </c>
      <c r="S781" t="str">
        <f t="shared" si="73"/>
        <v xml:space="preserve"> 3G</v>
      </c>
      <c r="T781" t="str">
        <f t="shared" si="74"/>
        <v/>
      </c>
      <c r="U781" t="str">
        <f t="shared" si="75"/>
        <v/>
      </c>
      <c r="V781" t="str">
        <f t="shared" si="76"/>
        <v/>
      </c>
      <c r="W781" s="5" t="str">
        <f t="shared" si="77"/>
        <v xml:space="preserve"> 2G 3G</v>
      </c>
    </row>
    <row r="782" spans="1:23" x14ac:dyDescent="0.25">
      <c r="A782">
        <v>2023</v>
      </c>
      <c r="B782">
        <v>3</v>
      </c>
      <c r="C782" t="s">
        <v>113</v>
      </c>
      <c r="D782">
        <v>54</v>
      </c>
      <c r="E782" t="s">
        <v>537</v>
      </c>
      <c r="F782">
        <v>54385</v>
      </c>
      <c r="G782" t="s">
        <v>44</v>
      </c>
      <c r="H782" t="str">
        <f>VLOOKUP($G782,Municipios!$F:$G,2,FALSE)</f>
        <v>LA ESPERANZA</v>
      </c>
      <c r="I782" t="s">
        <v>115</v>
      </c>
      <c r="J782" t="s">
        <v>573</v>
      </c>
      <c r="K782">
        <v>54385002</v>
      </c>
      <c r="L782" t="s">
        <v>548</v>
      </c>
      <c r="M782" t="s">
        <v>117</v>
      </c>
      <c r="N782" t="s">
        <v>117</v>
      </c>
      <c r="O782" t="s">
        <v>115</v>
      </c>
      <c r="P782" t="s">
        <v>115</v>
      </c>
      <c r="Q782" t="s">
        <v>115</v>
      </c>
      <c r="R782" t="str">
        <f t="shared" si="72"/>
        <v xml:space="preserve"> 2G</v>
      </c>
      <c r="S782" t="str">
        <f t="shared" si="73"/>
        <v xml:space="preserve"> 3G</v>
      </c>
      <c r="T782" t="str">
        <f t="shared" si="74"/>
        <v/>
      </c>
      <c r="U782" t="str">
        <f t="shared" si="75"/>
        <v/>
      </c>
      <c r="V782" t="str">
        <f t="shared" si="76"/>
        <v/>
      </c>
      <c r="W782" s="5" t="str">
        <f t="shared" si="77"/>
        <v xml:space="preserve"> 2G 3G</v>
      </c>
    </row>
    <row r="783" spans="1:23" x14ac:dyDescent="0.25">
      <c r="A783">
        <v>2023</v>
      </c>
      <c r="B783">
        <v>3</v>
      </c>
      <c r="C783" t="s">
        <v>125</v>
      </c>
      <c r="D783">
        <v>54</v>
      </c>
      <c r="E783" t="s">
        <v>537</v>
      </c>
      <c r="F783">
        <v>54003</v>
      </c>
      <c r="G783" t="s">
        <v>532</v>
      </c>
      <c r="H783" t="str">
        <f>VLOOKUP($G783,Municipios!$F:$G,2,FALSE)</f>
        <v>ABREGO</v>
      </c>
      <c r="I783" t="s">
        <v>117</v>
      </c>
      <c r="J783" t="s">
        <v>572</v>
      </c>
      <c r="K783">
        <v>54003000</v>
      </c>
      <c r="L783" t="s">
        <v>545</v>
      </c>
      <c r="M783" t="s">
        <v>117</v>
      </c>
      <c r="N783" t="s">
        <v>117</v>
      </c>
      <c r="O783" t="s">
        <v>117</v>
      </c>
      <c r="P783" t="s">
        <v>115</v>
      </c>
      <c r="Q783" t="s">
        <v>115</v>
      </c>
      <c r="R783" t="str">
        <f t="shared" si="72"/>
        <v xml:space="preserve"> 2G</v>
      </c>
      <c r="S783" t="str">
        <f t="shared" si="73"/>
        <v xml:space="preserve"> 3G</v>
      </c>
      <c r="T783" t="str">
        <f t="shared" si="74"/>
        <v xml:space="preserve"> 4G</v>
      </c>
      <c r="U783" t="str">
        <f t="shared" si="75"/>
        <v/>
      </c>
      <c r="V783" t="str">
        <f t="shared" si="76"/>
        <v/>
      </c>
      <c r="W783" s="5" t="str">
        <f t="shared" si="77"/>
        <v xml:space="preserve"> 2G 3G 4G</v>
      </c>
    </row>
    <row r="784" spans="1:23" x14ac:dyDescent="0.25">
      <c r="A784">
        <v>2023</v>
      </c>
      <c r="B784">
        <v>3</v>
      </c>
      <c r="C784" t="s">
        <v>120</v>
      </c>
      <c r="D784">
        <v>54</v>
      </c>
      <c r="E784" t="s">
        <v>537</v>
      </c>
      <c r="F784">
        <v>54003</v>
      </c>
      <c r="G784" t="s">
        <v>532</v>
      </c>
      <c r="H784" t="str">
        <f>VLOOKUP($G784,Municipios!$F:$G,2,FALSE)</f>
        <v>ABREGO</v>
      </c>
      <c r="I784" t="s">
        <v>117</v>
      </c>
      <c r="J784" t="s">
        <v>572</v>
      </c>
      <c r="K784">
        <v>54003000</v>
      </c>
      <c r="L784" t="s">
        <v>545</v>
      </c>
      <c r="M784" t="s">
        <v>115</v>
      </c>
      <c r="N784" t="s">
        <v>117</v>
      </c>
      <c r="O784" t="s">
        <v>117</v>
      </c>
      <c r="P784" t="s">
        <v>115</v>
      </c>
      <c r="Q784" t="s">
        <v>115</v>
      </c>
      <c r="R784" t="str">
        <f t="shared" si="72"/>
        <v/>
      </c>
      <c r="S784" t="str">
        <f t="shared" si="73"/>
        <v xml:space="preserve"> 3G</v>
      </c>
      <c r="T784" t="str">
        <f t="shared" si="74"/>
        <v xml:space="preserve"> 4G</v>
      </c>
      <c r="U784" t="str">
        <f t="shared" si="75"/>
        <v/>
      </c>
      <c r="V784" t="str">
        <f t="shared" si="76"/>
        <v/>
      </c>
      <c r="W784" s="5" t="str">
        <f t="shared" si="77"/>
        <v xml:space="preserve"> 3G 4G</v>
      </c>
    </row>
    <row r="785" spans="1:23" x14ac:dyDescent="0.25">
      <c r="A785">
        <v>2023</v>
      </c>
      <c r="B785">
        <v>3</v>
      </c>
      <c r="C785" t="s">
        <v>120</v>
      </c>
      <c r="D785">
        <v>54</v>
      </c>
      <c r="E785" t="s">
        <v>537</v>
      </c>
      <c r="F785">
        <v>54128</v>
      </c>
      <c r="G785" t="s">
        <v>539</v>
      </c>
      <c r="H785" t="str">
        <f>VLOOKUP($G785,Municipios!$F:$G,2,FALSE)</f>
        <v>CACHIRA</v>
      </c>
      <c r="I785" t="s">
        <v>117</v>
      </c>
      <c r="J785" t="s">
        <v>572</v>
      </c>
      <c r="K785">
        <v>54128000</v>
      </c>
      <c r="L785" t="s">
        <v>549</v>
      </c>
      <c r="M785" t="s">
        <v>115</v>
      </c>
      <c r="N785" t="s">
        <v>117</v>
      </c>
      <c r="O785" t="s">
        <v>115</v>
      </c>
      <c r="P785" t="s">
        <v>115</v>
      </c>
      <c r="Q785" t="s">
        <v>115</v>
      </c>
      <c r="R785" t="str">
        <f t="shared" si="72"/>
        <v/>
      </c>
      <c r="S785" t="str">
        <f t="shared" si="73"/>
        <v xml:space="preserve"> 3G</v>
      </c>
      <c r="T785" t="str">
        <f t="shared" si="74"/>
        <v/>
      </c>
      <c r="U785" t="str">
        <f t="shared" si="75"/>
        <v/>
      </c>
      <c r="V785" t="str">
        <f t="shared" si="76"/>
        <v/>
      </c>
      <c r="W785" s="5" t="str">
        <f t="shared" si="77"/>
        <v xml:space="preserve"> 3G</v>
      </c>
    </row>
    <row r="786" spans="1:23" x14ac:dyDescent="0.25">
      <c r="A786">
        <v>2023</v>
      </c>
      <c r="B786">
        <v>3</v>
      </c>
      <c r="C786" t="s">
        <v>113</v>
      </c>
      <c r="D786">
        <v>54</v>
      </c>
      <c r="E786" t="s">
        <v>537</v>
      </c>
      <c r="F786">
        <v>54128</v>
      </c>
      <c r="G786" t="s">
        <v>539</v>
      </c>
      <c r="H786" t="str">
        <f>VLOOKUP($G786,Municipios!$F:$G,2,FALSE)</f>
        <v>CACHIRA</v>
      </c>
      <c r="I786" t="s">
        <v>115</v>
      </c>
      <c r="J786" t="s">
        <v>573</v>
      </c>
      <c r="K786">
        <v>54128011</v>
      </c>
      <c r="L786" t="s">
        <v>551</v>
      </c>
      <c r="M786" t="s">
        <v>117</v>
      </c>
      <c r="N786" t="s">
        <v>117</v>
      </c>
      <c r="O786" t="s">
        <v>117</v>
      </c>
      <c r="P786" t="s">
        <v>115</v>
      </c>
      <c r="Q786" t="s">
        <v>115</v>
      </c>
      <c r="R786" t="str">
        <f t="shared" si="72"/>
        <v xml:space="preserve"> 2G</v>
      </c>
      <c r="S786" t="str">
        <f t="shared" si="73"/>
        <v xml:space="preserve"> 3G</v>
      </c>
      <c r="T786" t="str">
        <f t="shared" si="74"/>
        <v xml:space="preserve"> 4G</v>
      </c>
      <c r="U786" t="str">
        <f t="shared" si="75"/>
        <v/>
      </c>
      <c r="V786" t="str">
        <f t="shared" si="76"/>
        <v/>
      </c>
      <c r="W786" s="5" t="str">
        <f t="shared" si="77"/>
        <v xml:space="preserve"> 2G 3G 4G</v>
      </c>
    </row>
    <row r="787" spans="1:23" x14ac:dyDescent="0.25">
      <c r="A787">
        <v>2023</v>
      </c>
      <c r="B787">
        <v>3</v>
      </c>
      <c r="C787" t="s">
        <v>113</v>
      </c>
      <c r="D787">
        <v>54</v>
      </c>
      <c r="E787" t="s">
        <v>537</v>
      </c>
      <c r="F787">
        <v>54128</v>
      </c>
      <c r="G787" t="s">
        <v>539</v>
      </c>
      <c r="H787" t="str">
        <f>VLOOKUP($G787,Municipios!$F:$G,2,FALSE)</f>
        <v>CACHIRA</v>
      </c>
      <c r="I787" t="s">
        <v>117</v>
      </c>
      <c r="J787" t="s">
        <v>572</v>
      </c>
      <c r="K787">
        <v>54128000</v>
      </c>
      <c r="L787" t="s">
        <v>549</v>
      </c>
      <c r="M787" t="s">
        <v>117</v>
      </c>
      <c r="N787" t="s">
        <v>117</v>
      </c>
      <c r="O787" t="s">
        <v>117</v>
      </c>
      <c r="P787" t="s">
        <v>115</v>
      </c>
      <c r="Q787" t="s">
        <v>115</v>
      </c>
      <c r="R787" t="str">
        <f t="shared" si="72"/>
        <v xml:space="preserve"> 2G</v>
      </c>
      <c r="S787" t="str">
        <f t="shared" si="73"/>
        <v xml:space="preserve"> 3G</v>
      </c>
      <c r="T787" t="str">
        <f t="shared" si="74"/>
        <v xml:space="preserve"> 4G</v>
      </c>
      <c r="U787" t="str">
        <f t="shared" si="75"/>
        <v/>
      </c>
      <c r="V787" t="str">
        <f t="shared" si="76"/>
        <v/>
      </c>
      <c r="W787" s="5" t="str">
        <f t="shared" si="77"/>
        <v xml:space="preserve"> 2G 3G 4G</v>
      </c>
    </row>
    <row r="788" spans="1:23" x14ac:dyDescent="0.25">
      <c r="A788">
        <v>2023</v>
      </c>
      <c r="B788">
        <v>3</v>
      </c>
      <c r="C788" t="s">
        <v>120</v>
      </c>
      <c r="D788">
        <v>54</v>
      </c>
      <c r="E788" t="s">
        <v>537</v>
      </c>
      <c r="F788">
        <v>54174</v>
      </c>
      <c r="G788" t="s">
        <v>541</v>
      </c>
      <c r="H788" t="str">
        <f>VLOOKUP($G788,Municipios!$F:$G,2,FALSE)</f>
        <v>CHITAGA</v>
      </c>
      <c r="I788" t="s">
        <v>117</v>
      </c>
      <c r="J788" t="s">
        <v>572</v>
      </c>
      <c r="K788">
        <v>54174000</v>
      </c>
      <c r="L788" t="s">
        <v>541</v>
      </c>
      <c r="M788" t="s">
        <v>115</v>
      </c>
      <c r="N788" t="s">
        <v>117</v>
      </c>
      <c r="O788" t="s">
        <v>117</v>
      </c>
      <c r="P788" t="s">
        <v>115</v>
      </c>
      <c r="Q788" t="s">
        <v>115</v>
      </c>
      <c r="R788" t="str">
        <f t="shared" si="72"/>
        <v/>
      </c>
      <c r="S788" t="str">
        <f t="shared" si="73"/>
        <v xml:space="preserve"> 3G</v>
      </c>
      <c r="T788" t="str">
        <f t="shared" si="74"/>
        <v xml:space="preserve"> 4G</v>
      </c>
      <c r="U788" t="str">
        <f t="shared" si="75"/>
        <v/>
      </c>
      <c r="V788" t="str">
        <f t="shared" si="76"/>
        <v/>
      </c>
      <c r="W788" s="5" t="str">
        <f t="shared" si="77"/>
        <v xml:space="preserve"> 3G 4G</v>
      </c>
    </row>
    <row r="789" spans="1:23" x14ac:dyDescent="0.25">
      <c r="A789">
        <v>2023</v>
      </c>
      <c r="B789">
        <v>3</v>
      </c>
      <c r="C789" t="s">
        <v>129</v>
      </c>
      <c r="D789">
        <v>54</v>
      </c>
      <c r="E789" t="s">
        <v>537</v>
      </c>
      <c r="F789">
        <v>54385</v>
      </c>
      <c r="G789" t="s">
        <v>44</v>
      </c>
      <c r="H789" t="str">
        <f>VLOOKUP($G789,Municipios!$F:$G,2,FALSE)</f>
        <v>LA ESPERANZA</v>
      </c>
      <c r="I789" t="s">
        <v>115</v>
      </c>
      <c r="J789" t="s">
        <v>573</v>
      </c>
      <c r="K789">
        <v>54385002</v>
      </c>
      <c r="L789" t="s">
        <v>548</v>
      </c>
      <c r="M789" t="s">
        <v>115</v>
      </c>
      <c r="N789" t="s">
        <v>115</v>
      </c>
      <c r="O789" t="s">
        <v>117</v>
      </c>
      <c r="P789" t="s">
        <v>115</v>
      </c>
      <c r="Q789" t="s">
        <v>115</v>
      </c>
      <c r="R789" t="str">
        <f t="shared" si="72"/>
        <v/>
      </c>
      <c r="S789" t="str">
        <f t="shared" si="73"/>
        <v/>
      </c>
      <c r="T789" t="str">
        <f t="shared" si="74"/>
        <v xml:space="preserve"> 4G</v>
      </c>
      <c r="U789" t="str">
        <f t="shared" si="75"/>
        <v/>
      </c>
      <c r="V789" t="str">
        <f t="shared" si="76"/>
        <v/>
      </c>
      <c r="W789" s="5" t="str">
        <f t="shared" si="77"/>
        <v xml:space="preserve"> 4G</v>
      </c>
    </row>
    <row r="790" spans="1:23" x14ac:dyDescent="0.25">
      <c r="A790">
        <v>2023</v>
      </c>
      <c r="B790">
        <v>3</v>
      </c>
      <c r="C790" t="s">
        <v>113</v>
      </c>
      <c r="D790">
        <v>54</v>
      </c>
      <c r="E790" t="s">
        <v>537</v>
      </c>
      <c r="F790">
        <v>54003</v>
      </c>
      <c r="G790" t="s">
        <v>532</v>
      </c>
      <c r="H790" t="str">
        <f>VLOOKUP($G790,Municipios!$F:$G,2,FALSE)</f>
        <v>ABREGO</v>
      </c>
      <c r="I790" t="s">
        <v>117</v>
      </c>
      <c r="J790" t="s">
        <v>572</v>
      </c>
      <c r="K790">
        <v>54003000</v>
      </c>
      <c r="L790" t="s">
        <v>545</v>
      </c>
      <c r="M790" t="s">
        <v>117</v>
      </c>
      <c r="N790" t="s">
        <v>117</v>
      </c>
      <c r="O790" t="s">
        <v>117</v>
      </c>
      <c r="P790" t="s">
        <v>115</v>
      </c>
      <c r="Q790" t="s">
        <v>115</v>
      </c>
      <c r="R790" t="str">
        <f t="shared" si="72"/>
        <v xml:space="preserve"> 2G</v>
      </c>
      <c r="S790" t="str">
        <f t="shared" si="73"/>
        <v xml:space="preserve"> 3G</v>
      </c>
      <c r="T790" t="str">
        <f t="shared" si="74"/>
        <v xml:space="preserve"> 4G</v>
      </c>
      <c r="U790" t="str">
        <f t="shared" si="75"/>
        <v/>
      </c>
      <c r="V790" t="str">
        <f t="shared" si="76"/>
        <v/>
      </c>
      <c r="W790" s="5" t="str">
        <f t="shared" si="77"/>
        <v xml:space="preserve"> 2G 3G 4G</v>
      </c>
    </row>
    <row r="791" spans="1:23" x14ac:dyDescent="0.25">
      <c r="A791">
        <v>2023</v>
      </c>
      <c r="B791">
        <v>3</v>
      </c>
      <c r="C791" t="s">
        <v>113</v>
      </c>
      <c r="D791">
        <v>54</v>
      </c>
      <c r="E791" t="s">
        <v>537</v>
      </c>
      <c r="F791">
        <v>54128</v>
      </c>
      <c r="G791" t="s">
        <v>539</v>
      </c>
      <c r="H791" t="str">
        <f>VLOOKUP($G791,Municipios!$F:$G,2,FALSE)</f>
        <v>CACHIRA</v>
      </c>
      <c r="I791" t="s">
        <v>115</v>
      </c>
      <c r="J791" t="s">
        <v>573</v>
      </c>
      <c r="K791">
        <v>54128001</v>
      </c>
      <c r="L791" t="s">
        <v>206</v>
      </c>
      <c r="M791" t="s">
        <v>117</v>
      </c>
      <c r="N791" t="s">
        <v>117</v>
      </c>
      <c r="O791" t="s">
        <v>117</v>
      </c>
      <c r="P791" t="s">
        <v>115</v>
      </c>
      <c r="Q791" t="s">
        <v>115</v>
      </c>
      <c r="R791" t="str">
        <f t="shared" si="72"/>
        <v xml:space="preserve"> 2G</v>
      </c>
      <c r="S791" t="str">
        <f t="shared" si="73"/>
        <v xml:space="preserve"> 3G</v>
      </c>
      <c r="T791" t="str">
        <f t="shared" si="74"/>
        <v xml:space="preserve"> 4G</v>
      </c>
      <c r="U791" t="str">
        <f t="shared" si="75"/>
        <v/>
      </c>
      <c r="V791" t="str">
        <f t="shared" si="76"/>
        <v/>
      </c>
      <c r="W791" s="5" t="str">
        <f t="shared" si="77"/>
        <v xml:space="preserve"> 2G 3G 4G</v>
      </c>
    </row>
    <row r="792" spans="1:23" x14ac:dyDescent="0.25">
      <c r="A792">
        <v>2023</v>
      </c>
      <c r="B792">
        <v>3</v>
      </c>
      <c r="C792" t="s">
        <v>125</v>
      </c>
      <c r="D792">
        <v>54</v>
      </c>
      <c r="E792" t="s">
        <v>537</v>
      </c>
      <c r="F792">
        <v>54385</v>
      </c>
      <c r="G792" t="s">
        <v>44</v>
      </c>
      <c r="H792" t="str">
        <f>VLOOKUP($G792,Municipios!$F:$G,2,FALSE)</f>
        <v>LA ESPERANZA</v>
      </c>
      <c r="I792" t="s">
        <v>117</v>
      </c>
      <c r="J792" t="s">
        <v>572</v>
      </c>
      <c r="K792">
        <v>54385000</v>
      </c>
      <c r="L792" t="s">
        <v>44</v>
      </c>
      <c r="M792" t="s">
        <v>117</v>
      </c>
      <c r="N792" t="s">
        <v>117</v>
      </c>
      <c r="O792" t="s">
        <v>117</v>
      </c>
      <c r="P792" t="s">
        <v>115</v>
      </c>
      <c r="Q792" t="s">
        <v>115</v>
      </c>
      <c r="R792" t="str">
        <f t="shared" si="72"/>
        <v xml:space="preserve"> 2G</v>
      </c>
      <c r="S792" t="str">
        <f t="shared" si="73"/>
        <v xml:space="preserve"> 3G</v>
      </c>
      <c r="T792" t="str">
        <f t="shared" si="74"/>
        <v xml:space="preserve"> 4G</v>
      </c>
      <c r="U792" t="str">
        <f t="shared" si="75"/>
        <v/>
      </c>
      <c r="V792" t="str">
        <f t="shared" si="76"/>
        <v/>
      </c>
      <c r="W792" s="5" t="str">
        <f t="shared" si="77"/>
        <v xml:space="preserve"> 2G 3G 4G</v>
      </c>
    </row>
    <row r="793" spans="1:23" x14ac:dyDescent="0.25">
      <c r="A793">
        <v>2023</v>
      </c>
      <c r="B793">
        <v>3</v>
      </c>
      <c r="C793" t="s">
        <v>113</v>
      </c>
      <c r="D793">
        <v>54</v>
      </c>
      <c r="E793" t="s">
        <v>537</v>
      </c>
      <c r="F793">
        <v>54385</v>
      </c>
      <c r="G793" t="s">
        <v>44</v>
      </c>
      <c r="H793" t="str">
        <f>VLOOKUP($G793,Municipios!$F:$G,2,FALSE)</f>
        <v>LA ESPERANZA</v>
      </c>
      <c r="I793" t="s">
        <v>117</v>
      </c>
      <c r="J793" t="s">
        <v>572</v>
      </c>
      <c r="K793">
        <v>54385000</v>
      </c>
      <c r="L793" t="s">
        <v>44</v>
      </c>
      <c r="M793" t="s">
        <v>117</v>
      </c>
      <c r="N793" t="s">
        <v>117</v>
      </c>
      <c r="O793" t="s">
        <v>117</v>
      </c>
      <c r="P793" t="s">
        <v>115</v>
      </c>
      <c r="Q793" t="s">
        <v>115</v>
      </c>
      <c r="R793" t="str">
        <f t="shared" si="72"/>
        <v xml:space="preserve"> 2G</v>
      </c>
      <c r="S793" t="str">
        <f t="shared" si="73"/>
        <v xml:space="preserve"> 3G</v>
      </c>
      <c r="T793" t="str">
        <f t="shared" si="74"/>
        <v xml:space="preserve"> 4G</v>
      </c>
      <c r="U793" t="str">
        <f t="shared" si="75"/>
        <v/>
      </c>
      <c r="V793" t="str">
        <f t="shared" si="76"/>
        <v/>
      </c>
      <c r="W793" s="5" t="str">
        <f t="shared" si="77"/>
        <v xml:space="preserve"> 2G 3G 4G</v>
      </c>
    </row>
    <row r="794" spans="1:23" x14ac:dyDescent="0.25">
      <c r="A794">
        <v>2023</v>
      </c>
      <c r="B794">
        <v>3</v>
      </c>
      <c r="C794" t="s">
        <v>125</v>
      </c>
      <c r="D794">
        <v>54</v>
      </c>
      <c r="E794" t="s">
        <v>537</v>
      </c>
      <c r="F794">
        <v>54174</v>
      </c>
      <c r="G794" t="s">
        <v>541</v>
      </c>
      <c r="H794" t="str">
        <f>VLOOKUP($G794,Municipios!$F:$G,2,FALSE)</f>
        <v>CHITAGA</v>
      </c>
      <c r="I794" t="s">
        <v>117</v>
      </c>
      <c r="J794" t="s">
        <v>572</v>
      </c>
      <c r="K794">
        <v>54174000</v>
      </c>
      <c r="L794" t="s">
        <v>541</v>
      </c>
      <c r="M794" t="s">
        <v>115</v>
      </c>
      <c r="N794" t="s">
        <v>115</v>
      </c>
      <c r="O794" t="s">
        <v>117</v>
      </c>
      <c r="P794" t="s">
        <v>115</v>
      </c>
      <c r="Q794" t="s">
        <v>115</v>
      </c>
      <c r="R794" t="str">
        <f t="shared" si="72"/>
        <v/>
      </c>
      <c r="S794" t="str">
        <f t="shared" si="73"/>
        <v/>
      </c>
      <c r="T794" t="str">
        <f t="shared" si="74"/>
        <v xml:space="preserve"> 4G</v>
      </c>
      <c r="U794" t="str">
        <f t="shared" si="75"/>
        <v/>
      </c>
      <c r="V794" t="str">
        <f t="shared" si="76"/>
        <v/>
      </c>
      <c r="W794" s="5" t="str">
        <f t="shared" si="77"/>
        <v xml:space="preserve"> 4G</v>
      </c>
    </row>
    <row r="795" spans="1:23" x14ac:dyDescent="0.25">
      <c r="A795">
        <v>2023</v>
      </c>
      <c r="B795">
        <v>3</v>
      </c>
      <c r="C795" t="s">
        <v>113</v>
      </c>
      <c r="D795">
        <v>54</v>
      </c>
      <c r="E795" t="s">
        <v>537</v>
      </c>
      <c r="F795">
        <v>54743</v>
      </c>
      <c r="G795" t="s">
        <v>535</v>
      </c>
      <c r="H795" t="str">
        <f>VLOOKUP($G795,Municipios!$F:$G,2,FALSE)</f>
        <v>SILOS</v>
      </c>
      <c r="I795" t="s">
        <v>115</v>
      </c>
      <c r="J795" t="s">
        <v>573</v>
      </c>
      <c r="K795">
        <v>54743001</v>
      </c>
      <c r="L795" t="s">
        <v>553</v>
      </c>
      <c r="M795" t="s">
        <v>117</v>
      </c>
      <c r="N795" t="s">
        <v>117</v>
      </c>
      <c r="O795" t="s">
        <v>117</v>
      </c>
      <c r="P795" t="s">
        <v>115</v>
      </c>
      <c r="Q795" t="s">
        <v>115</v>
      </c>
      <c r="R795" t="str">
        <f t="shared" si="72"/>
        <v xml:space="preserve"> 2G</v>
      </c>
      <c r="S795" t="str">
        <f t="shared" si="73"/>
        <v xml:space="preserve"> 3G</v>
      </c>
      <c r="T795" t="str">
        <f t="shared" si="74"/>
        <v xml:space="preserve"> 4G</v>
      </c>
      <c r="U795" t="str">
        <f t="shared" si="75"/>
        <v/>
      </c>
      <c r="V795" t="str">
        <f t="shared" si="76"/>
        <v/>
      </c>
      <c r="W795" s="5" t="str">
        <f t="shared" si="77"/>
        <v xml:space="preserve"> 2G 3G 4G</v>
      </c>
    </row>
    <row r="796" spans="1:23" x14ac:dyDescent="0.25">
      <c r="A796">
        <v>2023</v>
      </c>
      <c r="B796">
        <v>3</v>
      </c>
      <c r="C796" t="s">
        <v>113</v>
      </c>
      <c r="D796">
        <v>54</v>
      </c>
      <c r="E796" t="s">
        <v>537</v>
      </c>
      <c r="F796">
        <v>54385</v>
      </c>
      <c r="G796" t="s">
        <v>44</v>
      </c>
      <c r="H796" t="str">
        <f>VLOOKUP($G796,Municipios!$F:$G,2,FALSE)</f>
        <v>LA ESPERANZA</v>
      </c>
      <c r="I796" t="s">
        <v>115</v>
      </c>
      <c r="J796" t="s">
        <v>573</v>
      </c>
      <c r="K796">
        <v>54385009</v>
      </c>
      <c r="L796" t="s">
        <v>284</v>
      </c>
      <c r="M796" t="s">
        <v>117</v>
      </c>
      <c r="N796" t="s">
        <v>117</v>
      </c>
      <c r="O796" t="s">
        <v>117</v>
      </c>
      <c r="P796" t="s">
        <v>115</v>
      </c>
      <c r="Q796" t="s">
        <v>115</v>
      </c>
      <c r="R796" t="str">
        <f t="shared" si="72"/>
        <v xml:space="preserve"> 2G</v>
      </c>
      <c r="S796" t="str">
        <f t="shared" si="73"/>
        <v xml:space="preserve"> 3G</v>
      </c>
      <c r="T796" t="str">
        <f t="shared" si="74"/>
        <v xml:space="preserve"> 4G</v>
      </c>
      <c r="U796" t="str">
        <f t="shared" si="75"/>
        <v/>
      </c>
      <c r="V796" t="str">
        <f t="shared" si="76"/>
        <v/>
      </c>
      <c r="W796" s="5" t="str">
        <f t="shared" si="77"/>
        <v xml:space="preserve"> 2G 3G 4G</v>
      </c>
    </row>
    <row r="797" spans="1:23" x14ac:dyDescent="0.25">
      <c r="A797">
        <v>2023</v>
      </c>
      <c r="B797">
        <v>3</v>
      </c>
      <c r="C797" t="s">
        <v>113</v>
      </c>
      <c r="D797">
        <v>54</v>
      </c>
      <c r="E797" t="s">
        <v>537</v>
      </c>
      <c r="F797">
        <v>54128</v>
      </c>
      <c r="G797" t="s">
        <v>539</v>
      </c>
      <c r="H797" t="str">
        <f>VLOOKUP($G797,Municipios!$F:$G,2,FALSE)</f>
        <v>CACHIRA</v>
      </c>
      <c r="I797" t="s">
        <v>115</v>
      </c>
      <c r="J797" t="s">
        <v>573</v>
      </c>
      <c r="K797">
        <v>54128015</v>
      </c>
      <c r="L797" t="s">
        <v>555</v>
      </c>
      <c r="M797" t="s">
        <v>117</v>
      </c>
      <c r="N797" t="s">
        <v>117</v>
      </c>
      <c r="O797" t="s">
        <v>117</v>
      </c>
      <c r="P797" t="s">
        <v>115</v>
      </c>
      <c r="Q797" t="s">
        <v>115</v>
      </c>
      <c r="R797" t="str">
        <f t="shared" si="72"/>
        <v xml:space="preserve"> 2G</v>
      </c>
      <c r="S797" t="str">
        <f t="shared" si="73"/>
        <v xml:space="preserve"> 3G</v>
      </c>
      <c r="T797" t="str">
        <f t="shared" si="74"/>
        <v xml:space="preserve"> 4G</v>
      </c>
      <c r="U797" t="str">
        <f t="shared" si="75"/>
        <v/>
      </c>
      <c r="V797" t="str">
        <f t="shared" si="76"/>
        <v/>
      </c>
      <c r="W797" s="5" t="str">
        <f t="shared" si="77"/>
        <v xml:space="preserve"> 2G 3G 4G</v>
      </c>
    </row>
    <row r="798" spans="1:23" x14ac:dyDescent="0.25">
      <c r="A798">
        <v>2023</v>
      </c>
      <c r="B798">
        <v>3</v>
      </c>
      <c r="C798" t="s">
        <v>129</v>
      </c>
      <c r="D798">
        <v>54</v>
      </c>
      <c r="E798" t="s">
        <v>537</v>
      </c>
      <c r="F798">
        <v>54385</v>
      </c>
      <c r="G798" t="s">
        <v>44</v>
      </c>
      <c r="H798" t="str">
        <f>VLOOKUP($G798,Municipios!$F:$G,2,FALSE)</f>
        <v>LA ESPERANZA</v>
      </c>
      <c r="I798" t="s">
        <v>117</v>
      </c>
      <c r="J798" t="s">
        <v>572</v>
      </c>
      <c r="K798">
        <v>54385000</v>
      </c>
      <c r="L798" t="s">
        <v>44</v>
      </c>
      <c r="M798" t="s">
        <v>115</v>
      </c>
      <c r="N798" t="s">
        <v>117</v>
      </c>
      <c r="O798" t="s">
        <v>117</v>
      </c>
      <c r="P798" t="s">
        <v>115</v>
      </c>
      <c r="Q798" t="s">
        <v>115</v>
      </c>
      <c r="R798" t="str">
        <f t="shared" si="72"/>
        <v/>
      </c>
      <c r="S798" t="str">
        <f t="shared" si="73"/>
        <v xml:space="preserve"> 3G</v>
      </c>
      <c r="T798" t="str">
        <f t="shared" si="74"/>
        <v xml:space="preserve"> 4G</v>
      </c>
      <c r="U798" t="str">
        <f t="shared" si="75"/>
        <v/>
      </c>
      <c r="V798" t="str">
        <f t="shared" si="76"/>
        <v/>
      </c>
      <c r="W798" s="5" t="str">
        <f t="shared" si="77"/>
        <v xml:space="preserve"> 3G 4G</v>
      </c>
    </row>
    <row r="799" spans="1:23" x14ac:dyDescent="0.25">
      <c r="A799">
        <v>2023</v>
      </c>
      <c r="B799">
        <v>3</v>
      </c>
      <c r="C799" t="s">
        <v>120</v>
      </c>
      <c r="D799">
        <v>54</v>
      </c>
      <c r="E799" t="s">
        <v>537</v>
      </c>
      <c r="F799">
        <v>54385</v>
      </c>
      <c r="G799" t="s">
        <v>44</v>
      </c>
      <c r="H799" t="str">
        <f>VLOOKUP($G799,Municipios!$F:$G,2,FALSE)</f>
        <v>LA ESPERANZA</v>
      </c>
      <c r="I799" t="s">
        <v>117</v>
      </c>
      <c r="J799" t="s">
        <v>572</v>
      </c>
      <c r="K799">
        <v>54385000</v>
      </c>
      <c r="L799" t="s">
        <v>44</v>
      </c>
      <c r="M799" t="s">
        <v>115</v>
      </c>
      <c r="N799" t="s">
        <v>117</v>
      </c>
      <c r="O799" t="s">
        <v>115</v>
      </c>
      <c r="P799" t="s">
        <v>115</v>
      </c>
      <c r="Q799" t="s">
        <v>115</v>
      </c>
      <c r="R799" t="str">
        <f t="shared" si="72"/>
        <v/>
      </c>
      <c r="S799" t="str">
        <f t="shared" si="73"/>
        <v xml:space="preserve"> 3G</v>
      </c>
      <c r="T799" t="str">
        <f t="shared" si="74"/>
        <v/>
      </c>
      <c r="U799" t="str">
        <f t="shared" si="75"/>
        <v/>
      </c>
      <c r="V799" t="str">
        <f t="shared" si="76"/>
        <v/>
      </c>
      <c r="W799" s="5" t="str">
        <f t="shared" si="77"/>
        <v xml:space="preserve"> 3G</v>
      </c>
    </row>
    <row r="800" spans="1:23" x14ac:dyDescent="0.25">
      <c r="A800">
        <v>2023</v>
      </c>
      <c r="B800">
        <v>3</v>
      </c>
      <c r="C800" t="s">
        <v>129</v>
      </c>
      <c r="D800">
        <v>54</v>
      </c>
      <c r="E800" t="s">
        <v>537</v>
      </c>
      <c r="F800">
        <v>54174</v>
      </c>
      <c r="G800" t="s">
        <v>541</v>
      </c>
      <c r="H800" t="str">
        <f>VLOOKUP($G800,Municipios!$F:$G,2,FALSE)</f>
        <v>CHITAGA</v>
      </c>
      <c r="I800" t="s">
        <v>117</v>
      </c>
      <c r="J800" t="s">
        <v>572</v>
      </c>
      <c r="K800">
        <v>54174000</v>
      </c>
      <c r="L800" t="s">
        <v>541</v>
      </c>
      <c r="M800" t="s">
        <v>117</v>
      </c>
      <c r="N800" t="s">
        <v>117</v>
      </c>
      <c r="O800" t="s">
        <v>117</v>
      </c>
      <c r="P800" t="s">
        <v>115</v>
      </c>
      <c r="Q800" t="s">
        <v>115</v>
      </c>
      <c r="R800" t="str">
        <f t="shared" si="72"/>
        <v xml:space="preserve"> 2G</v>
      </c>
      <c r="S800" t="str">
        <f t="shared" si="73"/>
        <v xml:space="preserve"> 3G</v>
      </c>
      <c r="T800" t="str">
        <f t="shared" si="74"/>
        <v xml:space="preserve"> 4G</v>
      </c>
      <c r="U800" t="str">
        <f t="shared" si="75"/>
        <v/>
      </c>
      <c r="V800" t="str">
        <f t="shared" si="76"/>
        <v/>
      </c>
      <c r="W800" s="5" t="str">
        <f t="shared" si="77"/>
        <v xml:space="preserve"> 2G 3G 4G</v>
      </c>
    </row>
    <row r="801" spans="1:23" x14ac:dyDescent="0.25">
      <c r="A801">
        <v>2023</v>
      </c>
      <c r="B801">
        <v>3</v>
      </c>
      <c r="C801" t="s">
        <v>113</v>
      </c>
      <c r="D801">
        <v>54</v>
      </c>
      <c r="E801" t="s">
        <v>537</v>
      </c>
      <c r="F801">
        <v>54385</v>
      </c>
      <c r="G801" t="s">
        <v>44</v>
      </c>
      <c r="H801" t="str">
        <f>VLOOKUP($G801,Municipios!$F:$G,2,FALSE)</f>
        <v>LA ESPERANZA</v>
      </c>
      <c r="I801" t="s">
        <v>115</v>
      </c>
      <c r="J801" t="s">
        <v>573</v>
      </c>
      <c r="K801">
        <v>54385007</v>
      </c>
      <c r="L801" t="s">
        <v>556</v>
      </c>
      <c r="M801" t="s">
        <v>117</v>
      </c>
      <c r="N801" t="s">
        <v>115</v>
      </c>
      <c r="O801" t="s">
        <v>115</v>
      </c>
      <c r="P801" t="s">
        <v>115</v>
      </c>
      <c r="Q801" t="s">
        <v>115</v>
      </c>
      <c r="R801" t="str">
        <f t="shared" si="72"/>
        <v xml:space="preserve"> 2G</v>
      </c>
      <c r="S801" t="str">
        <f t="shared" si="73"/>
        <v/>
      </c>
      <c r="T801" t="str">
        <f t="shared" si="74"/>
        <v/>
      </c>
      <c r="U801" t="str">
        <f t="shared" si="75"/>
        <v/>
      </c>
      <c r="V801" t="str">
        <f t="shared" si="76"/>
        <v/>
      </c>
      <c r="W801" s="5" t="str">
        <f t="shared" si="77"/>
        <v xml:space="preserve"> 2G</v>
      </c>
    </row>
    <row r="802" spans="1:23" x14ac:dyDescent="0.25">
      <c r="A802">
        <v>2023</v>
      </c>
      <c r="B802">
        <v>3</v>
      </c>
      <c r="C802" t="s">
        <v>113</v>
      </c>
      <c r="D802">
        <v>54</v>
      </c>
      <c r="E802" t="s">
        <v>537</v>
      </c>
      <c r="F802">
        <v>54743</v>
      </c>
      <c r="G802" t="s">
        <v>535</v>
      </c>
      <c r="H802" t="str">
        <f>VLOOKUP($G802,Municipios!$F:$G,2,FALSE)</f>
        <v>SILOS</v>
      </c>
      <c r="I802" t="s">
        <v>115</v>
      </c>
      <c r="J802" t="s">
        <v>573</v>
      </c>
      <c r="K802">
        <v>54743004</v>
      </c>
      <c r="L802" t="s">
        <v>540</v>
      </c>
      <c r="M802" t="s">
        <v>117</v>
      </c>
      <c r="N802" t="s">
        <v>117</v>
      </c>
      <c r="O802" t="s">
        <v>115</v>
      </c>
      <c r="P802" t="s">
        <v>115</v>
      </c>
      <c r="Q802" t="s">
        <v>115</v>
      </c>
      <c r="R802" t="str">
        <f t="shared" si="72"/>
        <v xml:space="preserve"> 2G</v>
      </c>
      <c r="S802" t="str">
        <f t="shared" si="73"/>
        <v xml:space="preserve"> 3G</v>
      </c>
      <c r="T802" t="str">
        <f t="shared" si="74"/>
        <v/>
      </c>
      <c r="U802" t="str">
        <f t="shared" si="75"/>
        <v/>
      </c>
      <c r="V802" t="str">
        <f t="shared" si="76"/>
        <v/>
      </c>
      <c r="W802" s="5" t="str">
        <f t="shared" si="77"/>
        <v xml:space="preserve"> 2G 3G</v>
      </c>
    </row>
    <row r="803" spans="1:23" x14ac:dyDescent="0.25">
      <c r="A803">
        <v>2023</v>
      </c>
      <c r="B803">
        <v>3</v>
      </c>
      <c r="C803" t="s">
        <v>125</v>
      </c>
      <c r="D803">
        <v>54</v>
      </c>
      <c r="E803" t="s">
        <v>537</v>
      </c>
      <c r="F803">
        <v>54385</v>
      </c>
      <c r="G803" t="s">
        <v>44</v>
      </c>
      <c r="H803" t="str">
        <f>VLOOKUP($G803,Municipios!$F:$G,2,FALSE)</f>
        <v>LA ESPERANZA</v>
      </c>
      <c r="I803" t="s">
        <v>115</v>
      </c>
      <c r="J803" t="s">
        <v>573</v>
      </c>
      <c r="K803">
        <v>54385008</v>
      </c>
      <c r="L803" t="s">
        <v>552</v>
      </c>
      <c r="M803" t="s">
        <v>117</v>
      </c>
      <c r="N803" t="s">
        <v>115</v>
      </c>
      <c r="O803" t="s">
        <v>115</v>
      </c>
      <c r="P803" t="s">
        <v>115</v>
      </c>
      <c r="Q803" t="s">
        <v>115</v>
      </c>
      <c r="R803" t="str">
        <f t="shared" si="72"/>
        <v xml:space="preserve"> 2G</v>
      </c>
      <c r="S803" t="str">
        <f t="shared" si="73"/>
        <v/>
      </c>
      <c r="T803" t="str">
        <f t="shared" si="74"/>
        <v/>
      </c>
      <c r="U803" t="str">
        <f t="shared" si="75"/>
        <v/>
      </c>
      <c r="V803" t="str">
        <f t="shared" si="76"/>
        <v/>
      </c>
      <c r="W803" s="5" t="str">
        <f t="shared" si="77"/>
        <v xml:space="preserve"> 2G</v>
      </c>
    </row>
    <row r="804" spans="1:23" x14ac:dyDescent="0.25">
      <c r="A804">
        <v>2023</v>
      </c>
      <c r="B804">
        <v>3</v>
      </c>
      <c r="C804" t="s">
        <v>113</v>
      </c>
      <c r="D804">
        <v>54</v>
      </c>
      <c r="E804" t="s">
        <v>537</v>
      </c>
      <c r="F804">
        <v>54385</v>
      </c>
      <c r="G804" t="s">
        <v>44</v>
      </c>
      <c r="H804" t="str">
        <f>VLOOKUP($G804,Municipios!$F:$G,2,FALSE)</f>
        <v>LA ESPERANZA</v>
      </c>
      <c r="I804" t="s">
        <v>115</v>
      </c>
      <c r="J804" t="s">
        <v>573</v>
      </c>
      <c r="K804">
        <v>54385003</v>
      </c>
      <c r="L804" t="s">
        <v>554</v>
      </c>
      <c r="M804" t="s">
        <v>117</v>
      </c>
      <c r="N804" t="s">
        <v>117</v>
      </c>
      <c r="O804" t="s">
        <v>115</v>
      </c>
      <c r="P804" t="s">
        <v>115</v>
      </c>
      <c r="Q804" t="s">
        <v>115</v>
      </c>
      <c r="R804" t="str">
        <f t="shared" si="72"/>
        <v xml:space="preserve"> 2G</v>
      </c>
      <c r="S804" t="str">
        <f t="shared" si="73"/>
        <v xml:space="preserve"> 3G</v>
      </c>
      <c r="T804" t="str">
        <f t="shared" si="74"/>
        <v/>
      </c>
      <c r="U804" t="str">
        <f t="shared" si="75"/>
        <v/>
      </c>
      <c r="V804" t="str">
        <f t="shared" si="76"/>
        <v/>
      </c>
      <c r="W804" s="5" t="str">
        <f t="shared" si="77"/>
        <v xml:space="preserve"> 2G 3G</v>
      </c>
    </row>
    <row r="805" spans="1:23" x14ac:dyDescent="0.25">
      <c r="A805">
        <v>2023</v>
      </c>
      <c r="B805">
        <v>3</v>
      </c>
      <c r="C805" t="s">
        <v>125</v>
      </c>
      <c r="D805">
        <v>54</v>
      </c>
      <c r="E805" t="s">
        <v>537</v>
      </c>
      <c r="F805">
        <v>54743</v>
      </c>
      <c r="G805" t="s">
        <v>535</v>
      </c>
      <c r="H805" t="str">
        <f>VLOOKUP($G805,Municipios!$F:$G,2,FALSE)</f>
        <v>SILOS</v>
      </c>
      <c r="I805" t="s">
        <v>117</v>
      </c>
      <c r="J805" t="s">
        <v>572</v>
      </c>
      <c r="K805">
        <v>54743000</v>
      </c>
      <c r="L805" t="s">
        <v>535</v>
      </c>
      <c r="M805" t="s">
        <v>115</v>
      </c>
      <c r="N805" t="s">
        <v>115</v>
      </c>
      <c r="O805" t="s">
        <v>117</v>
      </c>
      <c r="P805" t="s">
        <v>115</v>
      </c>
      <c r="Q805" t="s">
        <v>115</v>
      </c>
      <c r="R805" t="str">
        <f t="shared" si="72"/>
        <v/>
      </c>
      <c r="S805" t="str">
        <f t="shared" si="73"/>
        <v/>
      </c>
      <c r="T805" t="str">
        <f t="shared" si="74"/>
        <v xml:space="preserve"> 4G</v>
      </c>
      <c r="U805" t="str">
        <f t="shared" si="75"/>
        <v/>
      </c>
      <c r="V805" t="str">
        <f t="shared" si="76"/>
        <v/>
      </c>
      <c r="W805" s="5" t="str">
        <f t="shared" si="77"/>
        <v xml:space="preserve"> 4G</v>
      </c>
    </row>
    <row r="806" spans="1:23" x14ac:dyDescent="0.25">
      <c r="A806">
        <v>2023</v>
      </c>
      <c r="B806">
        <v>3</v>
      </c>
      <c r="C806" t="s">
        <v>113</v>
      </c>
      <c r="D806">
        <v>54</v>
      </c>
      <c r="E806" t="s">
        <v>537</v>
      </c>
      <c r="F806">
        <v>54003</v>
      </c>
      <c r="G806" t="s">
        <v>532</v>
      </c>
      <c r="H806" t="str">
        <f>VLOOKUP($G806,Municipios!$F:$G,2,FALSE)</f>
        <v>ABREGO</v>
      </c>
      <c r="I806" t="s">
        <v>115</v>
      </c>
      <c r="J806" t="s">
        <v>573</v>
      </c>
      <c r="K806">
        <v>54003002</v>
      </c>
      <c r="L806" t="s">
        <v>544</v>
      </c>
      <c r="M806" t="s">
        <v>117</v>
      </c>
      <c r="N806" t="s">
        <v>115</v>
      </c>
      <c r="O806" t="s">
        <v>115</v>
      </c>
      <c r="P806" t="s">
        <v>115</v>
      </c>
      <c r="Q806" t="s">
        <v>115</v>
      </c>
      <c r="R806" t="str">
        <f t="shared" si="72"/>
        <v xml:space="preserve"> 2G</v>
      </c>
      <c r="S806" t="str">
        <f t="shared" si="73"/>
        <v/>
      </c>
      <c r="T806" t="str">
        <f t="shared" si="74"/>
        <v/>
      </c>
      <c r="U806" t="str">
        <f t="shared" si="75"/>
        <v/>
      </c>
      <c r="V806" t="str">
        <f t="shared" si="76"/>
        <v/>
      </c>
      <c r="W806" s="5" t="str">
        <f t="shared" si="77"/>
        <v xml:space="preserve"> 2G</v>
      </c>
    </row>
    <row r="807" spans="1:23" x14ac:dyDescent="0.25">
      <c r="A807">
        <v>2023</v>
      </c>
      <c r="B807">
        <v>3</v>
      </c>
      <c r="C807" t="s">
        <v>113</v>
      </c>
      <c r="D807">
        <v>54</v>
      </c>
      <c r="E807" t="s">
        <v>537</v>
      </c>
      <c r="F807">
        <v>54174</v>
      </c>
      <c r="G807" t="s">
        <v>541</v>
      </c>
      <c r="H807" t="str">
        <f>VLOOKUP($G807,Municipios!$F:$G,2,FALSE)</f>
        <v>CHITAGA</v>
      </c>
      <c r="I807" t="s">
        <v>117</v>
      </c>
      <c r="J807" t="s">
        <v>572</v>
      </c>
      <c r="K807">
        <v>54174000</v>
      </c>
      <c r="L807" t="s">
        <v>541</v>
      </c>
      <c r="M807" t="s">
        <v>117</v>
      </c>
      <c r="N807" t="s">
        <v>117</v>
      </c>
      <c r="O807" t="s">
        <v>117</v>
      </c>
      <c r="P807" t="s">
        <v>115</v>
      </c>
      <c r="Q807" t="s">
        <v>115</v>
      </c>
      <c r="R807" t="str">
        <f t="shared" si="72"/>
        <v xml:space="preserve"> 2G</v>
      </c>
      <c r="S807" t="str">
        <f t="shared" si="73"/>
        <v xml:space="preserve"> 3G</v>
      </c>
      <c r="T807" t="str">
        <f t="shared" si="74"/>
        <v xml:space="preserve"> 4G</v>
      </c>
      <c r="U807" t="str">
        <f t="shared" si="75"/>
        <v/>
      </c>
      <c r="V807" t="str">
        <f t="shared" si="76"/>
        <v/>
      </c>
      <c r="W807" s="5" t="str">
        <f t="shared" si="77"/>
        <v xml:space="preserve"> 2G 3G 4G</v>
      </c>
    </row>
    <row r="808" spans="1:23" x14ac:dyDescent="0.25">
      <c r="A808">
        <v>2023</v>
      </c>
      <c r="B808">
        <v>3</v>
      </c>
      <c r="C808" t="s">
        <v>113</v>
      </c>
      <c r="D808">
        <v>54</v>
      </c>
      <c r="E808" t="s">
        <v>537</v>
      </c>
      <c r="F808">
        <v>54385</v>
      </c>
      <c r="G808" t="s">
        <v>44</v>
      </c>
      <c r="H808" t="str">
        <f>VLOOKUP($G808,Municipios!$F:$G,2,FALSE)</f>
        <v>LA ESPERANZA</v>
      </c>
      <c r="I808" t="s">
        <v>115</v>
      </c>
      <c r="J808" t="s">
        <v>573</v>
      </c>
      <c r="K808">
        <v>54385010</v>
      </c>
      <c r="L808" t="s">
        <v>547</v>
      </c>
      <c r="M808" t="s">
        <v>117</v>
      </c>
      <c r="N808" t="s">
        <v>117</v>
      </c>
      <c r="O808" t="s">
        <v>115</v>
      </c>
      <c r="P808" t="s">
        <v>115</v>
      </c>
      <c r="Q808" t="s">
        <v>115</v>
      </c>
      <c r="R808" t="str">
        <f t="shared" si="72"/>
        <v xml:space="preserve"> 2G</v>
      </c>
      <c r="S808" t="str">
        <f t="shared" si="73"/>
        <v xml:space="preserve"> 3G</v>
      </c>
      <c r="T808" t="str">
        <f t="shared" si="74"/>
        <v/>
      </c>
      <c r="U808" t="str">
        <f t="shared" si="75"/>
        <v/>
      </c>
      <c r="V808" t="str">
        <f t="shared" si="76"/>
        <v/>
      </c>
      <c r="W808" s="5" t="str">
        <f t="shared" si="77"/>
        <v xml:space="preserve"> 2G 3G</v>
      </c>
    </row>
    <row r="809" spans="1:23" x14ac:dyDescent="0.25">
      <c r="A809">
        <v>2023</v>
      </c>
      <c r="B809">
        <v>3</v>
      </c>
      <c r="C809" t="s">
        <v>113</v>
      </c>
      <c r="D809">
        <v>54</v>
      </c>
      <c r="E809" t="s">
        <v>537</v>
      </c>
      <c r="F809">
        <v>54385</v>
      </c>
      <c r="G809" t="s">
        <v>44</v>
      </c>
      <c r="H809" t="str">
        <f>VLOOKUP($G809,Municipios!$F:$G,2,FALSE)</f>
        <v>LA ESPERANZA</v>
      </c>
      <c r="I809" t="s">
        <v>115</v>
      </c>
      <c r="J809" t="s">
        <v>573</v>
      </c>
      <c r="K809">
        <v>54385008</v>
      </c>
      <c r="L809" t="s">
        <v>552</v>
      </c>
      <c r="M809" t="s">
        <v>117</v>
      </c>
      <c r="N809" t="s">
        <v>117</v>
      </c>
      <c r="O809" t="s">
        <v>117</v>
      </c>
      <c r="P809" t="s">
        <v>115</v>
      </c>
      <c r="Q809" t="s">
        <v>115</v>
      </c>
      <c r="R809" t="str">
        <f t="shared" si="72"/>
        <v xml:space="preserve"> 2G</v>
      </c>
      <c r="S809" t="str">
        <f t="shared" si="73"/>
        <v xml:space="preserve"> 3G</v>
      </c>
      <c r="T809" t="str">
        <f t="shared" si="74"/>
        <v xml:space="preserve"> 4G</v>
      </c>
      <c r="U809" t="str">
        <f t="shared" si="75"/>
        <v/>
      </c>
      <c r="V809" t="str">
        <f t="shared" si="76"/>
        <v/>
      </c>
      <c r="W809" s="5" t="str">
        <f t="shared" si="77"/>
        <v xml:space="preserve"> 2G 3G 4G</v>
      </c>
    </row>
    <row r="810" spans="1:23" x14ac:dyDescent="0.25">
      <c r="A810">
        <v>2023</v>
      </c>
      <c r="B810">
        <v>3</v>
      </c>
      <c r="C810" t="s">
        <v>113</v>
      </c>
      <c r="D810">
        <v>54</v>
      </c>
      <c r="E810" t="s">
        <v>537</v>
      </c>
      <c r="F810">
        <v>54385</v>
      </c>
      <c r="G810" t="s">
        <v>44</v>
      </c>
      <c r="H810" t="str">
        <f>VLOOKUP($G810,Municipios!$F:$G,2,FALSE)</f>
        <v>LA ESPERANZA</v>
      </c>
      <c r="I810" t="s">
        <v>115</v>
      </c>
      <c r="J810" t="s">
        <v>573</v>
      </c>
      <c r="K810">
        <v>54385001</v>
      </c>
      <c r="L810" t="s">
        <v>46</v>
      </c>
      <c r="M810" t="s">
        <v>117</v>
      </c>
      <c r="N810" t="s">
        <v>117</v>
      </c>
      <c r="O810" t="s">
        <v>117</v>
      </c>
      <c r="P810" t="s">
        <v>115</v>
      </c>
      <c r="Q810" t="s">
        <v>115</v>
      </c>
      <c r="R810" t="str">
        <f t="shared" si="72"/>
        <v xml:space="preserve"> 2G</v>
      </c>
      <c r="S810" t="str">
        <f t="shared" si="73"/>
        <v xml:space="preserve"> 3G</v>
      </c>
      <c r="T810" t="str">
        <f t="shared" si="74"/>
        <v xml:space="preserve"> 4G</v>
      </c>
      <c r="U810" t="str">
        <f t="shared" si="75"/>
        <v/>
      </c>
      <c r="V810" t="str">
        <f t="shared" si="76"/>
        <v/>
      </c>
      <c r="W810" s="5" t="str">
        <f t="shared" si="77"/>
        <v xml:space="preserve"> 2G 3G 4G</v>
      </c>
    </row>
    <row r="811" spans="1:23" x14ac:dyDescent="0.25">
      <c r="A811">
        <v>2023</v>
      </c>
      <c r="B811">
        <v>3</v>
      </c>
      <c r="C811" t="s">
        <v>129</v>
      </c>
      <c r="D811">
        <v>54</v>
      </c>
      <c r="E811" t="s">
        <v>537</v>
      </c>
      <c r="F811">
        <v>54128</v>
      </c>
      <c r="G811" t="s">
        <v>539</v>
      </c>
      <c r="H811" t="str">
        <f>VLOOKUP($G811,Municipios!$F:$G,2,FALSE)</f>
        <v>CACHIRA</v>
      </c>
      <c r="I811" t="s">
        <v>117</v>
      </c>
      <c r="J811" t="s">
        <v>572</v>
      </c>
      <c r="K811">
        <v>54128000</v>
      </c>
      <c r="L811" t="s">
        <v>549</v>
      </c>
      <c r="M811" t="s">
        <v>117</v>
      </c>
      <c r="N811" t="s">
        <v>117</v>
      </c>
      <c r="O811" t="s">
        <v>117</v>
      </c>
      <c r="P811" t="s">
        <v>115</v>
      </c>
      <c r="Q811" t="s">
        <v>115</v>
      </c>
      <c r="R811" t="str">
        <f t="shared" si="72"/>
        <v xml:space="preserve"> 2G</v>
      </c>
      <c r="S811" t="str">
        <f t="shared" si="73"/>
        <v xml:space="preserve"> 3G</v>
      </c>
      <c r="T811" t="str">
        <f t="shared" si="74"/>
        <v xml:space="preserve"> 4G</v>
      </c>
      <c r="U811" t="str">
        <f t="shared" si="75"/>
        <v/>
      </c>
      <c r="V811" t="str">
        <f t="shared" si="76"/>
        <v/>
      </c>
      <c r="W811" s="5" t="str">
        <f t="shared" si="77"/>
        <v xml:space="preserve"> 2G 3G 4G</v>
      </c>
    </row>
    <row r="812" spans="1:23" x14ac:dyDescent="0.25">
      <c r="A812">
        <v>2023</v>
      </c>
      <c r="B812">
        <v>3</v>
      </c>
      <c r="C812" t="s">
        <v>125</v>
      </c>
      <c r="D812">
        <v>54</v>
      </c>
      <c r="E812" t="s">
        <v>537</v>
      </c>
      <c r="F812">
        <v>54385</v>
      </c>
      <c r="G812" t="s">
        <v>44</v>
      </c>
      <c r="H812" t="str">
        <f>VLOOKUP($G812,Municipios!$F:$G,2,FALSE)</f>
        <v>LA ESPERANZA</v>
      </c>
      <c r="I812" t="s">
        <v>115</v>
      </c>
      <c r="J812" t="s">
        <v>573</v>
      </c>
      <c r="K812">
        <v>54385005</v>
      </c>
      <c r="L812" t="s">
        <v>550</v>
      </c>
      <c r="M812" t="s">
        <v>117</v>
      </c>
      <c r="N812" t="s">
        <v>117</v>
      </c>
      <c r="O812" t="s">
        <v>115</v>
      </c>
      <c r="P812" t="s">
        <v>115</v>
      </c>
      <c r="Q812" t="s">
        <v>115</v>
      </c>
      <c r="R812" t="str">
        <f t="shared" si="72"/>
        <v xml:space="preserve"> 2G</v>
      </c>
      <c r="S812" t="str">
        <f t="shared" si="73"/>
        <v xml:space="preserve"> 3G</v>
      </c>
      <c r="T812" t="str">
        <f t="shared" si="74"/>
        <v/>
      </c>
      <c r="U812" t="str">
        <f t="shared" si="75"/>
        <v/>
      </c>
      <c r="V812" t="str">
        <f t="shared" si="76"/>
        <v/>
      </c>
      <c r="W812" s="5" t="str">
        <f t="shared" si="77"/>
        <v xml:space="preserve"> 2G 3G</v>
      </c>
    </row>
    <row r="813" spans="1:23" x14ac:dyDescent="0.25">
      <c r="A813">
        <v>2023</v>
      </c>
      <c r="B813">
        <v>3</v>
      </c>
      <c r="C813" t="s">
        <v>113</v>
      </c>
      <c r="D813">
        <v>54</v>
      </c>
      <c r="E813" t="s">
        <v>537</v>
      </c>
      <c r="F813">
        <v>54385</v>
      </c>
      <c r="G813" t="s">
        <v>44</v>
      </c>
      <c r="H813" t="str">
        <f>VLOOKUP($G813,Municipios!$F:$G,2,FALSE)</f>
        <v>LA ESPERANZA</v>
      </c>
      <c r="I813" t="s">
        <v>115</v>
      </c>
      <c r="J813" t="s">
        <v>573</v>
      </c>
      <c r="K813">
        <v>54385005</v>
      </c>
      <c r="L813" t="s">
        <v>550</v>
      </c>
      <c r="M813" t="s">
        <v>117</v>
      </c>
      <c r="N813" t="s">
        <v>117</v>
      </c>
      <c r="O813" t="s">
        <v>115</v>
      </c>
      <c r="P813" t="s">
        <v>115</v>
      </c>
      <c r="Q813" t="s">
        <v>115</v>
      </c>
      <c r="R813" t="str">
        <f t="shared" si="72"/>
        <v xml:space="preserve"> 2G</v>
      </c>
      <c r="S813" t="str">
        <f t="shared" si="73"/>
        <v xml:space="preserve"> 3G</v>
      </c>
      <c r="T813" t="str">
        <f t="shared" si="74"/>
        <v/>
      </c>
      <c r="U813" t="str">
        <f t="shared" si="75"/>
        <v/>
      </c>
      <c r="V813" t="str">
        <f t="shared" si="76"/>
        <v/>
      </c>
      <c r="W813" s="5" t="str">
        <f t="shared" si="77"/>
        <v xml:space="preserve"> 2G 3G</v>
      </c>
    </row>
    <row r="814" spans="1:23" x14ac:dyDescent="0.25">
      <c r="A814">
        <v>2023</v>
      </c>
      <c r="B814">
        <v>3</v>
      </c>
      <c r="C814" t="s">
        <v>129</v>
      </c>
      <c r="D814">
        <v>54</v>
      </c>
      <c r="E814" t="s">
        <v>537</v>
      </c>
      <c r="F814">
        <v>54003</v>
      </c>
      <c r="G814" t="s">
        <v>532</v>
      </c>
      <c r="H814" t="str">
        <f>VLOOKUP($G814,Municipios!$F:$G,2,FALSE)</f>
        <v>ABREGO</v>
      </c>
      <c r="I814" t="s">
        <v>117</v>
      </c>
      <c r="J814" t="s">
        <v>572</v>
      </c>
      <c r="K814">
        <v>54003000</v>
      </c>
      <c r="L814" t="s">
        <v>545</v>
      </c>
      <c r="M814" t="s">
        <v>115</v>
      </c>
      <c r="N814" t="s">
        <v>117</v>
      </c>
      <c r="O814" t="s">
        <v>117</v>
      </c>
      <c r="P814" t="s">
        <v>115</v>
      </c>
      <c r="Q814" t="s">
        <v>115</v>
      </c>
      <c r="R814" t="str">
        <f t="shared" si="72"/>
        <v/>
      </c>
      <c r="S814" t="str">
        <f t="shared" si="73"/>
        <v xml:space="preserve"> 3G</v>
      </c>
      <c r="T814" t="str">
        <f t="shared" si="74"/>
        <v xml:space="preserve"> 4G</v>
      </c>
      <c r="U814" t="str">
        <f t="shared" si="75"/>
        <v/>
      </c>
      <c r="V814" t="str">
        <f t="shared" si="76"/>
        <v/>
      </c>
      <c r="W814" s="5" t="str">
        <f t="shared" si="77"/>
        <v xml:space="preserve"> 3G 4G</v>
      </c>
    </row>
    <row r="815" spans="1:23" x14ac:dyDescent="0.25">
      <c r="A815">
        <v>2023</v>
      </c>
      <c r="B815">
        <v>3</v>
      </c>
      <c r="C815" t="s">
        <v>113</v>
      </c>
      <c r="D815">
        <v>54</v>
      </c>
      <c r="E815" t="s">
        <v>537</v>
      </c>
      <c r="F815">
        <v>54174</v>
      </c>
      <c r="G815" t="s">
        <v>541</v>
      </c>
      <c r="H815" t="str">
        <f>VLOOKUP($G815,Municipios!$F:$G,2,FALSE)</f>
        <v>CHITAGA</v>
      </c>
      <c r="I815" t="s">
        <v>115</v>
      </c>
      <c r="J815" t="s">
        <v>573</v>
      </c>
      <c r="K815">
        <v>54174002</v>
      </c>
      <c r="L815" t="s">
        <v>557</v>
      </c>
      <c r="M815" t="s">
        <v>117</v>
      </c>
      <c r="N815" t="s">
        <v>117</v>
      </c>
      <c r="O815" t="s">
        <v>115</v>
      </c>
      <c r="P815" t="s">
        <v>115</v>
      </c>
      <c r="Q815" t="s">
        <v>115</v>
      </c>
      <c r="R815" t="str">
        <f t="shared" si="72"/>
        <v xml:space="preserve"> 2G</v>
      </c>
      <c r="S815" t="str">
        <f t="shared" si="73"/>
        <v xml:space="preserve"> 3G</v>
      </c>
      <c r="T815" t="str">
        <f t="shared" si="74"/>
        <v/>
      </c>
      <c r="U815" t="str">
        <f t="shared" si="75"/>
        <v/>
      </c>
      <c r="V815" t="str">
        <f t="shared" si="76"/>
        <v/>
      </c>
      <c r="W815" s="5" t="str">
        <f t="shared" si="77"/>
        <v xml:space="preserve"> 2G 3G</v>
      </c>
    </row>
    <row r="816" spans="1:23" x14ac:dyDescent="0.25">
      <c r="A816">
        <v>2023</v>
      </c>
      <c r="B816">
        <v>3</v>
      </c>
      <c r="C816" t="s">
        <v>120</v>
      </c>
      <c r="D816">
        <v>54</v>
      </c>
      <c r="E816" t="s">
        <v>537</v>
      </c>
      <c r="F816">
        <v>54385</v>
      </c>
      <c r="G816" t="s">
        <v>44</v>
      </c>
      <c r="H816" t="str">
        <f>VLOOKUP($G816,Municipios!$F:$G,2,FALSE)</f>
        <v>LA ESPERANZA</v>
      </c>
      <c r="I816" t="s">
        <v>115</v>
      </c>
      <c r="J816" t="s">
        <v>573</v>
      </c>
      <c r="K816">
        <v>54385001</v>
      </c>
      <c r="L816" t="s">
        <v>46</v>
      </c>
      <c r="M816" t="s">
        <v>115</v>
      </c>
      <c r="N816" t="s">
        <v>115</v>
      </c>
      <c r="O816" t="s">
        <v>117</v>
      </c>
      <c r="P816" t="s">
        <v>115</v>
      </c>
      <c r="Q816" t="s">
        <v>115</v>
      </c>
      <c r="R816" t="str">
        <f t="shared" si="72"/>
        <v/>
      </c>
      <c r="S816" t="str">
        <f t="shared" si="73"/>
        <v/>
      </c>
      <c r="T816" t="str">
        <f t="shared" si="74"/>
        <v xml:space="preserve"> 4G</v>
      </c>
      <c r="U816" t="str">
        <f t="shared" si="75"/>
        <v/>
      </c>
      <c r="V816" t="str">
        <f t="shared" si="76"/>
        <v/>
      </c>
      <c r="W816" s="5" t="str">
        <f t="shared" si="77"/>
        <v xml:space="preserve"> 4G</v>
      </c>
    </row>
    <row r="817" spans="1:23" x14ac:dyDescent="0.25">
      <c r="A817">
        <v>2023</v>
      </c>
      <c r="B817">
        <v>3</v>
      </c>
      <c r="C817" t="s">
        <v>113</v>
      </c>
      <c r="D817">
        <v>54</v>
      </c>
      <c r="E817" t="s">
        <v>537</v>
      </c>
      <c r="F817">
        <v>54743</v>
      </c>
      <c r="G817" t="s">
        <v>535</v>
      </c>
      <c r="H817" t="str">
        <f>VLOOKUP($G817,Municipios!$F:$G,2,FALSE)</f>
        <v>SILOS</v>
      </c>
      <c r="I817" t="s">
        <v>117</v>
      </c>
      <c r="J817" t="s">
        <v>572</v>
      </c>
      <c r="K817">
        <v>54743000</v>
      </c>
      <c r="L817" t="s">
        <v>535</v>
      </c>
      <c r="M817" t="s">
        <v>117</v>
      </c>
      <c r="N817" t="s">
        <v>117</v>
      </c>
      <c r="O817" t="s">
        <v>117</v>
      </c>
      <c r="P817" t="s">
        <v>115</v>
      </c>
      <c r="Q817" t="s">
        <v>115</v>
      </c>
      <c r="R817" t="str">
        <f t="shared" si="72"/>
        <v xml:space="preserve"> 2G</v>
      </c>
      <c r="S817" t="str">
        <f t="shared" si="73"/>
        <v xml:space="preserve"> 3G</v>
      </c>
      <c r="T817" t="str">
        <f t="shared" si="74"/>
        <v xml:space="preserve"> 4G</v>
      </c>
      <c r="U817" t="str">
        <f t="shared" si="75"/>
        <v/>
      </c>
      <c r="V817" t="str">
        <f t="shared" si="76"/>
        <v/>
      </c>
      <c r="W817" s="5" t="str">
        <f t="shared" si="77"/>
        <v xml:space="preserve"> 2G 3G 4G</v>
      </c>
    </row>
    <row r="818" spans="1:23" x14ac:dyDescent="0.25">
      <c r="A818">
        <v>2023</v>
      </c>
      <c r="B818">
        <v>3</v>
      </c>
      <c r="C818" t="s">
        <v>125</v>
      </c>
      <c r="D818">
        <v>5</v>
      </c>
      <c r="E818" t="s">
        <v>558</v>
      </c>
      <c r="F818">
        <v>5893</v>
      </c>
      <c r="G818" t="s">
        <v>559</v>
      </c>
      <c r="H818" t="str">
        <f>VLOOKUP($G818,Municipios!$F:$G,2,FALSE)</f>
        <v>YONDÓ</v>
      </c>
      <c r="I818" t="s">
        <v>115</v>
      </c>
      <c r="J818" t="s">
        <v>573</v>
      </c>
      <c r="K818">
        <v>5893019</v>
      </c>
      <c r="L818" t="s">
        <v>561</v>
      </c>
      <c r="M818" t="s">
        <v>115</v>
      </c>
      <c r="N818" t="s">
        <v>115</v>
      </c>
      <c r="O818" t="s">
        <v>117</v>
      </c>
      <c r="P818" t="s">
        <v>115</v>
      </c>
      <c r="Q818" t="s">
        <v>115</v>
      </c>
      <c r="R818" t="str">
        <f t="shared" si="72"/>
        <v/>
      </c>
      <c r="S818" t="str">
        <f t="shared" si="73"/>
        <v/>
      </c>
      <c r="T818" t="str">
        <f t="shared" si="74"/>
        <v xml:space="preserve"> 4G</v>
      </c>
      <c r="U818" t="str">
        <f t="shared" si="75"/>
        <v/>
      </c>
      <c r="V818" t="str">
        <f t="shared" si="76"/>
        <v/>
      </c>
      <c r="W818" s="5" t="str">
        <f t="shared" si="77"/>
        <v xml:space="preserve"> 4G</v>
      </c>
    </row>
    <row r="819" spans="1:23" x14ac:dyDescent="0.25">
      <c r="A819">
        <v>2023</v>
      </c>
      <c r="B819">
        <v>3</v>
      </c>
      <c r="C819" t="s">
        <v>120</v>
      </c>
      <c r="D819">
        <v>5</v>
      </c>
      <c r="E819" t="s">
        <v>558</v>
      </c>
      <c r="F819">
        <v>5893</v>
      </c>
      <c r="G819" t="s">
        <v>559</v>
      </c>
      <c r="H819" t="str">
        <f>VLOOKUP($G819,Municipios!$F:$G,2,FALSE)</f>
        <v>YONDÓ</v>
      </c>
      <c r="I819" t="s">
        <v>117</v>
      </c>
      <c r="J819" t="s">
        <v>572</v>
      </c>
      <c r="K819">
        <v>5893000</v>
      </c>
      <c r="L819" t="s">
        <v>560</v>
      </c>
      <c r="M819" t="s">
        <v>115</v>
      </c>
      <c r="N819" t="s">
        <v>117</v>
      </c>
      <c r="O819" t="s">
        <v>117</v>
      </c>
      <c r="P819" t="s">
        <v>115</v>
      </c>
      <c r="Q819" t="s">
        <v>115</v>
      </c>
      <c r="R819" t="str">
        <f t="shared" si="72"/>
        <v/>
      </c>
      <c r="S819" t="str">
        <f t="shared" si="73"/>
        <v xml:space="preserve"> 3G</v>
      </c>
      <c r="T819" t="str">
        <f t="shared" si="74"/>
        <v xml:space="preserve"> 4G</v>
      </c>
      <c r="U819" t="str">
        <f t="shared" si="75"/>
        <v/>
      </c>
      <c r="V819" t="str">
        <f t="shared" si="76"/>
        <v/>
      </c>
      <c r="W819" s="5" t="str">
        <f t="shared" si="77"/>
        <v xml:space="preserve"> 3G 4G</v>
      </c>
    </row>
    <row r="820" spans="1:23" x14ac:dyDescent="0.25">
      <c r="A820">
        <v>2023</v>
      </c>
      <c r="B820">
        <v>3</v>
      </c>
      <c r="C820" t="s">
        <v>113</v>
      </c>
      <c r="D820">
        <v>5</v>
      </c>
      <c r="E820" t="s">
        <v>558</v>
      </c>
      <c r="F820">
        <v>5893</v>
      </c>
      <c r="G820" t="s">
        <v>559</v>
      </c>
      <c r="H820" t="str">
        <f>VLOOKUP($G820,Municipios!$F:$G,2,FALSE)</f>
        <v>YONDÓ</v>
      </c>
      <c r="I820" t="s">
        <v>115</v>
      </c>
      <c r="J820" t="s">
        <v>573</v>
      </c>
      <c r="K820">
        <v>5893003</v>
      </c>
      <c r="L820" t="s">
        <v>564</v>
      </c>
      <c r="M820" t="s">
        <v>117</v>
      </c>
      <c r="N820" t="s">
        <v>117</v>
      </c>
      <c r="O820" t="s">
        <v>117</v>
      </c>
      <c r="P820" t="s">
        <v>115</v>
      </c>
      <c r="Q820" t="s">
        <v>115</v>
      </c>
      <c r="R820" t="str">
        <f t="shared" si="72"/>
        <v xml:space="preserve"> 2G</v>
      </c>
      <c r="S820" t="str">
        <f t="shared" si="73"/>
        <v xml:space="preserve"> 3G</v>
      </c>
      <c r="T820" t="str">
        <f t="shared" si="74"/>
        <v xml:space="preserve"> 4G</v>
      </c>
      <c r="U820" t="str">
        <f t="shared" si="75"/>
        <v/>
      </c>
      <c r="V820" t="str">
        <f t="shared" si="76"/>
        <v/>
      </c>
      <c r="W820" s="5" t="str">
        <f t="shared" si="77"/>
        <v xml:space="preserve"> 2G 3G 4G</v>
      </c>
    </row>
    <row r="821" spans="1:23" x14ac:dyDescent="0.25">
      <c r="A821">
        <v>2023</v>
      </c>
      <c r="B821">
        <v>3</v>
      </c>
      <c r="C821" t="s">
        <v>113</v>
      </c>
      <c r="D821">
        <v>5</v>
      </c>
      <c r="E821" t="s">
        <v>558</v>
      </c>
      <c r="F821">
        <v>5893</v>
      </c>
      <c r="G821" t="s">
        <v>559</v>
      </c>
      <c r="H821" t="str">
        <f>VLOOKUP($G821,Municipios!$F:$G,2,FALSE)</f>
        <v>YONDÓ</v>
      </c>
      <c r="I821" t="s">
        <v>115</v>
      </c>
      <c r="J821" t="s">
        <v>573</v>
      </c>
      <c r="K821">
        <v>5893019</v>
      </c>
      <c r="L821" t="s">
        <v>561</v>
      </c>
      <c r="M821" t="s">
        <v>117</v>
      </c>
      <c r="N821" t="s">
        <v>117</v>
      </c>
      <c r="O821" t="s">
        <v>117</v>
      </c>
      <c r="P821" t="s">
        <v>115</v>
      </c>
      <c r="Q821" t="s">
        <v>115</v>
      </c>
      <c r="R821" t="str">
        <f t="shared" si="72"/>
        <v xml:space="preserve"> 2G</v>
      </c>
      <c r="S821" t="str">
        <f t="shared" si="73"/>
        <v xml:space="preserve"> 3G</v>
      </c>
      <c r="T821" t="str">
        <f t="shared" si="74"/>
        <v xml:space="preserve"> 4G</v>
      </c>
      <c r="U821" t="str">
        <f t="shared" si="75"/>
        <v/>
      </c>
      <c r="V821" t="str">
        <f t="shared" si="76"/>
        <v/>
      </c>
      <c r="W821" s="5" t="str">
        <f t="shared" si="77"/>
        <v xml:space="preserve"> 2G 3G 4G</v>
      </c>
    </row>
    <row r="822" spans="1:23" x14ac:dyDescent="0.25">
      <c r="A822">
        <v>2023</v>
      </c>
      <c r="B822">
        <v>3</v>
      </c>
      <c r="C822" t="s">
        <v>113</v>
      </c>
      <c r="D822">
        <v>5</v>
      </c>
      <c r="E822" t="s">
        <v>558</v>
      </c>
      <c r="F822">
        <v>5893</v>
      </c>
      <c r="G822" t="s">
        <v>559</v>
      </c>
      <c r="H822" t="str">
        <f>VLOOKUP($G822,Municipios!$F:$G,2,FALSE)</f>
        <v>YONDÓ</v>
      </c>
      <c r="I822" t="s">
        <v>115</v>
      </c>
      <c r="J822" t="s">
        <v>573</v>
      </c>
      <c r="K822">
        <v>5893017</v>
      </c>
      <c r="L822" t="s">
        <v>562</v>
      </c>
      <c r="M822" t="s">
        <v>115</v>
      </c>
      <c r="N822" t="s">
        <v>117</v>
      </c>
      <c r="O822" t="s">
        <v>117</v>
      </c>
      <c r="P822" t="s">
        <v>115</v>
      </c>
      <c r="Q822" t="s">
        <v>115</v>
      </c>
      <c r="R822" t="str">
        <f t="shared" si="72"/>
        <v/>
      </c>
      <c r="S822" t="str">
        <f t="shared" si="73"/>
        <v xml:space="preserve"> 3G</v>
      </c>
      <c r="T822" t="str">
        <f t="shared" si="74"/>
        <v xml:space="preserve"> 4G</v>
      </c>
      <c r="U822" t="str">
        <f t="shared" si="75"/>
        <v/>
      </c>
      <c r="V822" t="str">
        <f t="shared" si="76"/>
        <v/>
      </c>
      <c r="W822" s="5" t="str">
        <f t="shared" si="77"/>
        <v xml:space="preserve"> 3G 4G</v>
      </c>
    </row>
    <row r="823" spans="1:23" x14ac:dyDescent="0.25">
      <c r="A823">
        <v>2023</v>
      </c>
      <c r="B823">
        <v>3</v>
      </c>
      <c r="C823" t="s">
        <v>113</v>
      </c>
      <c r="D823">
        <v>5</v>
      </c>
      <c r="E823" t="s">
        <v>558</v>
      </c>
      <c r="F823">
        <v>5893</v>
      </c>
      <c r="G823" t="s">
        <v>559</v>
      </c>
      <c r="H823" t="str">
        <f>VLOOKUP($G823,Municipios!$F:$G,2,FALSE)</f>
        <v>YONDÓ</v>
      </c>
      <c r="I823" t="s">
        <v>115</v>
      </c>
      <c r="J823" t="s">
        <v>573</v>
      </c>
      <c r="K823">
        <v>5893018</v>
      </c>
      <c r="L823" t="s">
        <v>566</v>
      </c>
      <c r="M823" t="s">
        <v>117</v>
      </c>
      <c r="N823" t="s">
        <v>117</v>
      </c>
      <c r="O823" t="s">
        <v>117</v>
      </c>
      <c r="P823" t="s">
        <v>115</v>
      </c>
      <c r="Q823" t="s">
        <v>115</v>
      </c>
      <c r="R823" t="str">
        <f t="shared" si="72"/>
        <v xml:space="preserve"> 2G</v>
      </c>
      <c r="S823" t="str">
        <f t="shared" si="73"/>
        <v xml:space="preserve"> 3G</v>
      </c>
      <c r="T823" t="str">
        <f t="shared" si="74"/>
        <v xml:space="preserve"> 4G</v>
      </c>
      <c r="U823" t="str">
        <f t="shared" si="75"/>
        <v/>
      </c>
      <c r="V823" t="str">
        <f t="shared" si="76"/>
        <v/>
      </c>
      <c r="W823" s="5" t="str">
        <f t="shared" si="77"/>
        <v xml:space="preserve"> 2G 3G 4G</v>
      </c>
    </row>
    <row r="824" spans="1:23" x14ac:dyDescent="0.25">
      <c r="A824">
        <v>2023</v>
      </c>
      <c r="B824">
        <v>3</v>
      </c>
      <c r="C824" t="s">
        <v>113</v>
      </c>
      <c r="D824">
        <v>5</v>
      </c>
      <c r="E824" t="s">
        <v>558</v>
      </c>
      <c r="F824">
        <v>5893</v>
      </c>
      <c r="G824" t="s">
        <v>559</v>
      </c>
      <c r="H824" t="str">
        <f>VLOOKUP($G824,Municipios!$F:$G,2,FALSE)</f>
        <v>YONDÓ</v>
      </c>
      <c r="I824" t="s">
        <v>115</v>
      </c>
      <c r="J824" t="s">
        <v>573</v>
      </c>
      <c r="K824">
        <v>5893014</v>
      </c>
      <c r="L824" t="s">
        <v>565</v>
      </c>
      <c r="M824" t="s">
        <v>115</v>
      </c>
      <c r="N824" t="s">
        <v>117</v>
      </c>
      <c r="O824" t="s">
        <v>117</v>
      </c>
      <c r="P824" t="s">
        <v>115</v>
      </c>
      <c r="Q824" t="s">
        <v>115</v>
      </c>
      <c r="R824" t="str">
        <f t="shared" si="72"/>
        <v/>
      </c>
      <c r="S824" t="str">
        <f t="shared" si="73"/>
        <v xml:space="preserve"> 3G</v>
      </c>
      <c r="T824" t="str">
        <f t="shared" si="74"/>
        <v xml:space="preserve"> 4G</v>
      </c>
      <c r="U824" t="str">
        <f t="shared" si="75"/>
        <v/>
      </c>
      <c r="V824" t="str">
        <f t="shared" si="76"/>
        <v/>
      </c>
      <c r="W824" s="5" t="str">
        <f t="shared" si="77"/>
        <v xml:space="preserve"> 3G 4G</v>
      </c>
    </row>
    <row r="825" spans="1:23" x14ac:dyDescent="0.25">
      <c r="A825">
        <v>2023</v>
      </c>
      <c r="B825">
        <v>3</v>
      </c>
      <c r="C825" t="s">
        <v>125</v>
      </c>
      <c r="D825">
        <v>5</v>
      </c>
      <c r="E825" t="s">
        <v>558</v>
      </c>
      <c r="F825">
        <v>5893</v>
      </c>
      <c r="G825" t="s">
        <v>559</v>
      </c>
      <c r="H825" t="str">
        <f>VLOOKUP($G825,Municipios!$F:$G,2,FALSE)</f>
        <v>YONDÓ</v>
      </c>
      <c r="I825" t="s">
        <v>117</v>
      </c>
      <c r="J825" t="s">
        <v>572</v>
      </c>
      <c r="K825">
        <v>5893000</v>
      </c>
      <c r="L825" t="s">
        <v>560</v>
      </c>
      <c r="M825" t="s">
        <v>117</v>
      </c>
      <c r="N825" t="s">
        <v>117</v>
      </c>
      <c r="O825" t="s">
        <v>117</v>
      </c>
      <c r="P825" t="s">
        <v>115</v>
      </c>
      <c r="Q825" t="s">
        <v>115</v>
      </c>
      <c r="R825" t="str">
        <f t="shared" si="72"/>
        <v xml:space="preserve"> 2G</v>
      </c>
      <c r="S825" t="str">
        <f t="shared" si="73"/>
        <v xml:space="preserve"> 3G</v>
      </c>
      <c r="T825" t="str">
        <f t="shared" si="74"/>
        <v xml:space="preserve"> 4G</v>
      </c>
      <c r="U825" t="str">
        <f t="shared" si="75"/>
        <v/>
      </c>
      <c r="V825" t="str">
        <f t="shared" si="76"/>
        <v/>
      </c>
      <c r="W825" s="5" t="str">
        <f t="shared" si="77"/>
        <v xml:space="preserve"> 2G 3G 4G</v>
      </c>
    </row>
    <row r="826" spans="1:23" x14ac:dyDescent="0.25">
      <c r="A826">
        <v>2023</v>
      </c>
      <c r="B826">
        <v>3</v>
      </c>
      <c r="C826" t="s">
        <v>129</v>
      </c>
      <c r="D826">
        <v>5</v>
      </c>
      <c r="E826" t="s">
        <v>558</v>
      </c>
      <c r="F826">
        <v>5893</v>
      </c>
      <c r="G826" t="s">
        <v>559</v>
      </c>
      <c r="H826" t="str">
        <f>VLOOKUP($G826,Municipios!$F:$G,2,FALSE)</f>
        <v>YONDÓ</v>
      </c>
      <c r="I826" t="s">
        <v>117</v>
      </c>
      <c r="J826" t="s">
        <v>572</v>
      </c>
      <c r="K826">
        <v>5893000</v>
      </c>
      <c r="L826" t="s">
        <v>560</v>
      </c>
      <c r="M826" t="s">
        <v>115</v>
      </c>
      <c r="N826" t="s">
        <v>117</v>
      </c>
      <c r="O826" t="s">
        <v>117</v>
      </c>
      <c r="P826" t="s">
        <v>115</v>
      </c>
      <c r="Q826" t="s">
        <v>115</v>
      </c>
      <c r="R826" t="str">
        <f t="shared" si="72"/>
        <v/>
      </c>
      <c r="S826" t="str">
        <f t="shared" si="73"/>
        <v xml:space="preserve"> 3G</v>
      </c>
      <c r="T826" t="str">
        <f t="shared" si="74"/>
        <v xml:space="preserve"> 4G</v>
      </c>
      <c r="U826" t="str">
        <f t="shared" si="75"/>
        <v/>
      </c>
      <c r="V826" t="str">
        <f t="shared" si="76"/>
        <v/>
      </c>
      <c r="W826" s="5" t="str">
        <f t="shared" si="77"/>
        <v xml:space="preserve"> 3G 4G</v>
      </c>
    </row>
    <row r="827" spans="1:23" x14ac:dyDescent="0.25">
      <c r="A827">
        <v>2023</v>
      </c>
      <c r="B827">
        <v>3</v>
      </c>
      <c r="C827" t="s">
        <v>113</v>
      </c>
      <c r="D827">
        <v>5</v>
      </c>
      <c r="E827" t="s">
        <v>558</v>
      </c>
      <c r="F827">
        <v>5893</v>
      </c>
      <c r="G827" t="s">
        <v>559</v>
      </c>
      <c r="H827" t="str">
        <f>VLOOKUP($G827,Municipios!$F:$G,2,FALSE)</f>
        <v>YONDÓ</v>
      </c>
      <c r="I827" t="s">
        <v>115</v>
      </c>
      <c r="J827" t="s">
        <v>573</v>
      </c>
      <c r="K827">
        <v>5893008</v>
      </c>
      <c r="L827" t="s">
        <v>567</v>
      </c>
      <c r="M827" t="s">
        <v>115</v>
      </c>
      <c r="N827" t="s">
        <v>115</v>
      </c>
      <c r="O827" t="s">
        <v>117</v>
      </c>
      <c r="P827" t="s">
        <v>115</v>
      </c>
      <c r="Q827" t="s">
        <v>115</v>
      </c>
      <c r="R827" t="str">
        <f t="shared" si="72"/>
        <v/>
      </c>
      <c r="S827" t="str">
        <f t="shared" si="73"/>
        <v/>
      </c>
      <c r="T827" t="str">
        <f t="shared" si="74"/>
        <v xml:space="preserve"> 4G</v>
      </c>
      <c r="U827" t="str">
        <f t="shared" si="75"/>
        <v/>
      </c>
      <c r="V827" t="str">
        <f t="shared" si="76"/>
        <v/>
      </c>
      <c r="W827" s="5" t="str">
        <f t="shared" si="77"/>
        <v xml:space="preserve"> 4G</v>
      </c>
    </row>
    <row r="828" spans="1:23" x14ac:dyDescent="0.25">
      <c r="A828">
        <v>2023</v>
      </c>
      <c r="B828">
        <v>3</v>
      </c>
      <c r="C828" t="s">
        <v>113</v>
      </c>
      <c r="D828">
        <v>5</v>
      </c>
      <c r="E828" t="s">
        <v>558</v>
      </c>
      <c r="F828">
        <v>5893</v>
      </c>
      <c r="G828" t="s">
        <v>559</v>
      </c>
      <c r="H828" t="str">
        <f>VLOOKUP($G828,Municipios!$F:$G,2,FALSE)</f>
        <v>YONDÓ</v>
      </c>
      <c r="I828" t="s">
        <v>117</v>
      </c>
      <c r="J828" t="s">
        <v>572</v>
      </c>
      <c r="K828">
        <v>5893000</v>
      </c>
      <c r="L828" t="s">
        <v>560</v>
      </c>
      <c r="M828" t="s">
        <v>117</v>
      </c>
      <c r="N828" t="s">
        <v>117</v>
      </c>
      <c r="O828" t="s">
        <v>117</v>
      </c>
      <c r="P828" t="s">
        <v>115</v>
      </c>
      <c r="Q828" t="s">
        <v>115</v>
      </c>
      <c r="R828" t="str">
        <f t="shared" si="72"/>
        <v xml:space="preserve"> 2G</v>
      </c>
      <c r="S828" t="str">
        <f t="shared" si="73"/>
        <v xml:space="preserve"> 3G</v>
      </c>
      <c r="T828" t="str">
        <f t="shared" si="74"/>
        <v xml:space="preserve"> 4G</v>
      </c>
      <c r="U828" t="str">
        <f t="shared" si="75"/>
        <v/>
      </c>
      <c r="V828" t="str">
        <f t="shared" si="76"/>
        <v/>
      </c>
      <c r="W828" s="5" t="str">
        <f t="shared" si="77"/>
        <v xml:space="preserve"> 2G 3G 4G</v>
      </c>
    </row>
    <row r="829" spans="1:23" x14ac:dyDescent="0.25">
      <c r="A829">
        <v>2023</v>
      </c>
      <c r="B829">
        <v>3</v>
      </c>
      <c r="C829" t="s">
        <v>113</v>
      </c>
      <c r="D829">
        <v>5</v>
      </c>
      <c r="E829" t="s">
        <v>558</v>
      </c>
      <c r="F829">
        <v>5893</v>
      </c>
      <c r="G829" t="s">
        <v>559</v>
      </c>
      <c r="H829" t="str">
        <f>VLOOKUP($G829,Municipios!$F:$G,2,FALSE)</f>
        <v>YONDÓ</v>
      </c>
      <c r="I829" t="s">
        <v>115</v>
      </c>
      <c r="J829" t="s">
        <v>573</v>
      </c>
      <c r="K829">
        <v>5893002</v>
      </c>
      <c r="L829" t="s">
        <v>563</v>
      </c>
      <c r="M829" t="s">
        <v>117</v>
      </c>
      <c r="N829" t="s">
        <v>117</v>
      </c>
      <c r="O829" t="s">
        <v>117</v>
      </c>
      <c r="P829" t="s">
        <v>115</v>
      </c>
      <c r="Q829" t="s">
        <v>115</v>
      </c>
      <c r="R829" t="str">
        <f t="shared" si="72"/>
        <v xml:space="preserve"> 2G</v>
      </c>
      <c r="S829" t="str">
        <f t="shared" si="73"/>
        <v xml:space="preserve"> 3G</v>
      </c>
      <c r="T829" t="str">
        <f t="shared" si="74"/>
        <v xml:space="preserve"> 4G</v>
      </c>
      <c r="U829" t="str">
        <f t="shared" si="75"/>
        <v/>
      </c>
      <c r="V829" t="str">
        <f t="shared" si="76"/>
        <v/>
      </c>
      <c r="W829" s="5" t="str">
        <f t="shared" si="77"/>
        <v xml:space="preserve"> 2G 3G 4G</v>
      </c>
    </row>
  </sheetData>
  <autoFilter ref="A2:Q829" xr:uid="{3417F97E-E718-4342-86BA-0F6DE09D840D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446A9-45B7-478C-9D24-94FE84CB41D5}">
  <dimension ref="A1:C70"/>
  <sheetViews>
    <sheetView workbookViewId="0">
      <selection activeCell="F53" sqref="F53"/>
    </sheetView>
  </sheetViews>
  <sheetFormatPr baseColWidth="10" defaultRowHeight="15" x14ac:dyDescent="0.25"/>
  <cols>
    <col min="2" max="2" width="17.28515625" bestFit="1" customWidth="1"/>
    <col min="3" max="3" width="22.28515625" bestFit="1" customWidth="1"/>
  </cols>
  <sheetData>
    <row r="1" spans="1:3" x14ac:dyDescent="0.25">
      <c r="A1" s="6" t="s">
        <v>602</v>
      </c>
      <c r="B1" s="6" t="s">
        <v>611</v>
      </c>
      <c r="C1" s="6" t="s">
        <v>598</v>
      </c>
    </row>
    <row r="2" spans="1:3" x14ac:dyDescent="0.25">
      <c r="A2" s="7" t="s">
        <v>599</v>
      </c>
      <c r="B2" s="7" t="s">
        <v>600</v>
      </c>
      <c r="C2" s="7" t="s">
        <v>584</v>
      </c>
    </row>
    <row r="3" spans="1:3" x14ac:dyDescent="0.25">
      <c r="A3" s="7" t="s">
        <v>599</v>
      </c>
      <c r="B3" s="7" t="s">
        <v>601</v>
      </c>
      <c r="C3" s="7" t="s">
        <v>584</v>
      </c>
    </row>
    <row r="4" spans="1:3" x14ac:dyDescent="0.25">
      <c r="A4" s="7" t="s">
        <v>603</v>
      </c>
      <c r="B4" s="7" t="s">
        <v>604</v>
      </c>
      <c r="C4" s="7" t="s">
        <v>584</v>
      </c>
    </row>
    <row r="5" spans="1:3" x14ac:dyDescent="0.25">
      <c r="A5" s="7" t="s">
        <v>603</v>
      </c>
      <c r="B5" s="7" t="s">
        <v>606</v>
      </c>
      <c r="C5" s="7" t="s">
        <v>584</v>
      </c>
    </row>
    <row r="6" spans="1:3" x14ac:dyDescent="0.25">
      <c r="A6" s="7" t="s">
        <v>603</v>
      </c>
      <c r="B6" s="7" t="s">
        <v>607</v>
      </c>
      <c r="C6" s="7" t="s">
        <v>584</v>
      </c>
    </row>
    <row r="7" spans="1:3" x14ac:dyDescent="0.25">
      <c r="A7" s="7" t="s">
        <v>608</v>
      </c>
      <c r="B7" s="7" t="s">
        <v>612</v>
      </c>
      <c r="C7" s="7" t="s">
        <v>584</v>
      </c>
    </row>
    <row r="8" spans="1:3" x14ac:dyDescent="0.25">
      <c r="A8" s="7" t="s">
        <v>609</v>
      </c>
      <c r="B8" s="7" t="s">
        <v>647</v>
      </c>
      <c r="C8" s="7" t="s">
        <v>584</v>
      </c>
    </row>
    <row r="9" spans="1:3" x14ac:dyDescent="0.25">
      <c r="A9" s="7" t="s">
        <v>599</v>
      </c>
      <c r="B9" s="7" t="s">
        <v>600</v>
      </c>
      <c r="C9" s="7" t="s">
        <v>585</v>
      </c>
    </row>
    <row r="10" spans="1:3" x14ac:dyDescent="0.25">
      <c r="A10" s="7" t="s">
        <v>599</v>
      </c>
      <c r="B10" s="7" t="s">
        <v>601</v>
      </c>
      <c r="C10" s="7" t="s">
        <v>585</v>
      </c>
    </row>
    <row r="11" spans="1:3" x14ac:dyDescent="0.25">
      <c r="A11" s="7" t="s">
        <v>603</v>
      </c>
      <c r="B11" s="7" t="s">
        <v>604</v>
      </c>
      <c r="C11" s="7" t="s">
        <v>585</v>
      </c>
    </row>
    <row r="12" spans="1:3" x14ac:dyDescent="0.25">
      <c r="A12" s="7" t="s">
        <v>608</v>
      </c>
      <c r="B12" s="7" t="s">
        <v>612</v>
      </c>
      <c r="C12" s="7" t="s">
        <v>585</v>
      </c>
    </row>
    <row r="13" spans="1:3" x14ac:dyDescent="0.25">
      <c r="A13" s="7" t="s">
        <v>609</v>
      </c>
      <c r="B13" s="7" t="s">
        <v>647</v>
      </c>
      <c r="C13" s="7" t="s">
        <v>585</v>
      </c>
    </row>
    <row r="14" spans="1:3" x14ac:dyDescent="0.25">
      <c r="A14" s="7" t="s">
        <v>599</v>
      </c>
      <c r="B14" s="7" t="s">
        <v>600</v>
      </c>
      <c r="C14" s="7" t="s">
        <v>586</v>
      </c>
    </row>
    <row r="15" spans="1:3" x14ac:dyDescent="0.25">
      <c r="A15" s="7" t="s">
        <v>599</v>
      </c>
      <c r="B15" s="7" t="s">
        <v>601</v>
      </c>
      <c r="C15" s="7" t="s">
        <v>586</v>
      </c>
    </row>
    <row r="16" spans="1:3" x14ac:dyDescent="0.25">
      <c r="A16" s="7" t="s">
        <v>603</v>
      </c>
      <c r="B16" s="7" t="s">
        <v>604</v>
      </c>
      <c r="C16" s="7" t="s">
        <v>586</v>
      </c>
    </row>
    <row r="17" spans="1:3" x14ac:dyDescent="0.25">
      <c r="A17" s="7" t="s">
        <v>608</v>
      </c>
      <c r="B17" s="7" t="s">
        <v>612</v>
      </c>
      <c r="C17" s="7" t="s">
        <v>586</v>
      </c>
    </row>
    <row r="18" spans="1:3" x14ac:dyDescent="0.25">
      <c r="A18" s="7" t="s">
        <v>609</v>
      </c>
      <c r="B18" s="7" t="s">
        <v>647</v>
      </c>
      <c r="C18" s="7" t="s">
        <v>586</v>
      </c>
    </row>
    <row r="19" spans="1:3" x14ac:dyDescent="0.25">
      <c r="A19" s="7" t="s">
        <v>599</v>
      </c>
      <c r="B19" s="7" t="s">
        <v>601</v>
      </c>
      <c r="C19" s="7" t="s">
        <v>587</v>
      </c>
    </row>
    <row r="20" spans="1:3" x14ac:dyDescent="0.25">
      <c r="A20" s="7" t="s">
        <v>603</v>
      </c>
      <c r="B20" s="7" t="s">
        <v>604</v>
      </c>
      <c r="C20" s="7" t="s">
        <v>587</v>
      </c>
    </row>
    <row r="21" spans="1:3" x14ac:dyDescent="0.25">
      <c r="A21" s="7" t="s">
        <v>608</v>
      </c>
      <c r="B21" s="7" t="s">
        <v>612</v>
      </c>
      <c r="C21" s="7" t="s">
        <v>587</v>
      </c>
    </row>
    <row r="22" spans="1:3" x14ac:dyDescent="0.25">
      <c r="A22" s="7" t="s">
        <v>609</v>
      </c>
      <c r="B22" s="7" t="s">
        <v>647</v>
      </c>
      <c r="C22" s="7" t="s">
        <v>587</v>
      </c>
    </row>
    <row r="23" spans="1:3" x14ac:dyDescent="0.25">
      <c r="A23" s="7" t="s">
        <v>599</v>
      </c>
      <c r="B23" s="7" t="s">
        <v>601</v>
      </c>
      <c r="C23" s="7" t="s">
        <v>588</v>
      </c>
    </row>
    <row r="24" spans="1:3" x14ac:dyDescent="0.25">
      <c r="A24" s="7" t="s">
        <v>603</v>
      </c>
      <c r="B24" s="7" t="s">
        <v>604</v>
      </c>
      <c r="C24" s="7" t="s">
        <v>588</v>
      </c>
    </row>
    <row r="25" spans="1:3" x14ac:dyDescent="0.25">
      <c r="A25" s="7" t="s">
        <v>603</v>
      </c>
      <c r="B25" s="7" t="s">
        <v>607</v>
      </c>
      <c r="C25" s="7" t="s">
        <v>588</v>
      </c>
    </row>
    <row r="26" spans="1:3" x14ac:dyDescent="0.25">
      <c r="A26" s="7" t="s">
        <v>608</v>
      </c>
      <c r="B26" s="7" t="s">
        <v>612</v>
      </c>
      <c r="C26" s="7" t="s">
        <v>588</v>
      </c>
    </row>
    <row r="27" spans="1:3" x14ac:dyDescent="0.25">
      <c r="A27" s="7" t="s">
        <v>609</v>
      </c>
      <c r="B27" s="7" t="s">
        <v>647</v>
      </c>
      <c r="C27" s="7" t="s">
        <v>588</v>
      </c>
    </row>
    <row r="28" spans="1:3" x14ac:dyDescent="0.25">
      <c r="A28" s="7" t="s">
        <v>599</v>
      </c>
      <c r="B28" s="7" t="s">
        <v>601</v>
      </c>
      <c r="C28" s="7" t="s">
        <v>589</v>
      </c>
    </row>
    <row r="29" spans="1:3" x14ac:dyDescent="0.25">
      <c r="A29" s="7" t="s">
        <v>603</v>
      </c>
      <c r="B29" s="7" t="s">
        <v>604</v>
      </c>
      <c r="C29" s="7" t="s">
        <v>589</v>
      </c>
    </row>
    <row r="30" spans="1:3" x14ac:dyDescent="0.25">
      <c r="A30" s="7" t="s">
        <v>608</v>
      </c>
      <c r="B30" s="7" t="s">
        <v>612</v>
      </c>
      <c r="C30" s="7" t="s">
        <v>589</v>
      </c>
    </row>
    <row r="31" spans="1:3" x14ac:dyDescent="0.25">
      <c r="A31" s="7" t="s">
        <v>609</v>
      </c>
      <c r="B31" s="7" t="s">
        <v>647</v>
      </c>
      <c r="C31" s="7" t="s">
        <v>589</v>
      </c>
    </row>
    <row r="32" spans="1:3" x14ac:dyDescent="0.25">
      <c r="A32" s="7" t="s">
        <v>599</v>
      </c>
      <c r="B32" s="7" t="s">
        <v>600</v>
      </c>
      <c r="C32" s="7" t="s">
        <v>590</v>
      </c>
    </row>
    <row r="33" spans="1:3" x14ac:dyDescent="0.25">
      <c r="A33" s="7" t="s">
        <v>599</v>
      </c>
      <c r="B33" s="7" t="s">
        <v>610</v>
      </c>
      <c r="C33" s="7" t="s">
        <v>590</v>
      </c>
    </row>
    <row r="34" spans="1:3" x14ac:dyDescent="0.25">
      <c r="A34" s="7" t="s">
        <v>608</v>
      </c>
      <c r="B34" s="7" t="s">
        <v>612</v>
      </c>
      <c r="C34" s="7" t="s">
        <v>590</v>
      </c>
    </row>
    <row r="35" spans="1:3" x14ac:dyDescent="0.25">
      <c r="A35" s="7" t="s">
        <v>609</v>
      </c>
      <c r="B35" s="7" t="s">
        <v>647</v>
      </c>
      <c r="C35" s="7" t="s">
        <v>590</v>
      </c>
    </row>
    <row r="36" spans="1:3" x14ac:dyDescent="0.25">
      <c r="A36" s="7" t="s">
        <v>599</v>
      </c>
      <c r="B36" s="7" t="s">
        <v>600</v>
      </c>
      <c r="C36" s="7" t="s">
        <v>591</v>
      </c>
    </row>
    <row r="37" spans="1:3" x14ac:dyDescent="0.25">
      <c r="A37" s="7" t="s">
        <v>608</v>
      </c>
      <c r="B37" s="7" t="s">
        <v>612</v>
      </c>
      <c r="C37" s="7" t="s">
        <v>591</v>
      </c>
    </row>
    <row r="38" spans="1:3" x14ac:dyDescent="0.25">
      <c r="A38" s="7" t="s">
        <v>609</v>
      </c>
      <c r="B38" s="7" t="s">
        <v>647</v>
      </c>
      <c r="C38" s="7" t="s">
        <v>591</v>
      </c>
    </row>
    <row r="39" spans="1:3" x14ac:dyDescent="0.25">
      <c r="A39" s="7" t="s">
        <v>599</v>
      </c>
      <c r="B39" s="7" t="s">
        <v>610</v>
      </c>
      <c r="C39" s="7" t="s">
        <v>592</v>
      </c>
    </row>
    <row r="40" spans="1:3" x14ac:dyDescent="0.25">
      <c r="A40" s="7" t="s">
        <v>608</v>
      </c>
      <c r="B40" s="7" t="s">
        <v>612</v>
      </c>
      <c r="C40" s="7" t="s">
        <v>592</v>
      </c>
    </row>
    <row r="41" spans="1:3" x14ac:dyDescent="0.25">
      <c r="A41" s="7" t="s">
        <v>609</v>
      </c>
      <c r="B41" s="7" t="s">
        <v>647</v>
      </c>
      <c r="C41" s="7" t="s">
        <v>592</v>
      </c>
    </row>
    <row r="42" spans="1:3" x14ac:dyDescent="0.25">
      <c r="A42" s="7" t="s">
        <v>599</v>
      </c>
      <c r="B42" s="7" t="s">
        <v>600</v>
      </c>
      <c r="C42" s="7" t="s">
        <v>593</v>
      </c>
    </row>
    <row r="43" spans="1:3" x14ac:dyDescent="0.25">
      <c r="A43" s="7" t="s">
        <v>599</v>
      </c>
      <c r="B43" s="7" t="s">
        <v>601</v>
      </c>
      <c r="C43" s="7" t="s">
        <v>593</v>
      </c>
    </row>
    <row r="44" spans="1:3" x14ac:dyDescent="0.25">
      <c r="A44" s="7" t="s">
        <v>603</v>
      </c>
      <c r="B44" s="7" t="s">
        <v>604</v>
      </c>
      <c r="C44" s="7" t="s">
        <v>593</v>
      </c>
    </row>
    <row r="45" spans="1:3" x14ac:dyDescent="0.25">
      <c r="A45" s="7" t="s">
        <v>603</v>
      </c>
      <c r="B45" s="7" t="s">
        <v>605</v>
      </c>
      <c r="C45" s="7" t="s">
        <v>593</v>
      </c>
    </row>
    <row r="46" spans="1:3" x14ac:dyDescent="0.25">
      <c r="A46" s="7" t="s">
        <v>608</v>
      </c>
      <c r="B46" s="7" t="s">
        <v>612</v>
      </c>
      <c r="C46" s="7" t="s">
        <v>593</v>
      </c>
    </row>
    <row r="47" spans="1:3" x14ac:dyDescent="0.25">
      <c r="A47" s="7" t="s">
        <v>609</v>
      </c>
      <c r="B47" s="7" t="s">
        <v>647</v>
      </c>
      <c r="C47" s="7" t="s">
        <v>593</v>
      </c>
    </row>
    <row r="48" spans="1:3" x14ac:dyDescent="0.25">
      <c r="A48" s="7" t="s">
        <v>599</v>
      </c>
      <c r="B48" s="7" t="s">
        <v>600</v>
      </c>
      <c r="C48" s="7" t="s">
        <v>594</v>
      </c>
    </row>
    <row r="49" spans="1:3" x14ac:dyDescent="0.25">
      <c r="A49" s="7" t="s">
        <v>599</v>
      </c>
      <c r="B49" s="7" t="s">
        <v>610</v>
      </c>
      <c r="C49" s="7" t="s">
        <v>594</v>
      </c>
    </row>
    <row r="50" spans="1:3" x14ac:dyDescent="0.25">
      <c r="A50" s="7" t="s">
        <v>599</v>
      </c>
      <c r="B50" s="7" t="s">
        <v>601</v>
      </c>
      <c r="C50" s="7" t="s">
        <v>594</v>
      </c>
    </row>
    <row r="51" spans="1:3" x14ac:dyDescent="0.25">
      <c r="A51" s="7" t="s">
        <v>603</v>
      </c>
      <c r="B51" s="7" t="s">
        <v>604</v>
      </c>
      <c r="C51" s="7" t="s">
        <v>594</v>
      </c>
    </row>
    <row r="52" spans="1:3" x14ac:dyDescent="0.25">
      <c r="A52" s="7" t="s">
        <v>603</v>
      </c>
      <c r="B52" s="7" t="s">
        <v>607</v>
      </c>
      <c r="C52" s="7" t="s">
        <v>594</v>
      </c>
    </row>
    <row r="53" spans="1:3" x14ac:dyDescent="0.25">
      <c r="A53" s="7" t="s">
        <v>608</v>
      </c>
      <c r="B53" s="7" t="s">
        <v>612</v>
      </c>
      <c r="C53" s="7" t="s">
        <v>594</v>
      </c>
    </row>
    <row r="54" spans="1:3" x14ac:dyDescent="0.25">
      <c r="A54" s="7" t="s">
        <v>609</v>
      </c>
      <c r="B54" s="7" t="s">
        <v>647</v>
      </c>
      <c r="C54" s="7" t="s">
        <v>594</v>
      </c>
    </row>
    <row r="55" spans="1:3" x14ac:dyDescent="0.25">
      <c r="A55" s="7" t="s">
        <v>599</v>
      </c>
      <c r="B55" s="7" t="s">
        <v>600</v>
      </c>
      <c r="C55" s="7" t="s">
        <v>595</v>
      </c>
    </row>
    <row r="56" spans="1:3" x14ac:dyDescent="0.25">
      <c r="A56" s="7" t="s">
        <v>599</v>
      </c>
      <c r="B56" s="7" t="s">
        <v>610</v>
      </c>
      <c r="C56" s="7" t="s">
        <v>595</v>
      </c>
    </row>
    <row r="57" spans="1:3" x14ac:dyDescent="0.25">
      <c r="A57" s="7" t="s">
        <v>599</v>
      </c>
      <c r="B57" s="7" t="s">
        <v>601</v>
      </c>
      <c r="C57" s="7" t="s">
        <v>595</v>
      </c>
    </row>
    <row r="58" spans="1:3" x14ac:dyDescent="0.25">
      <c r="A58" s="7" t="s">
        <v>603</v>
      </c>
      <c r="B58" s="7" t="s">
        <v>604</v>
      </c>
      <c r="C58" s="7" t="s">
        <v>595</v>
      </c>
    </row>
    <row r="59" spans="1:3" x14ac:dyDescent="0.25">
      <c r="A59" s="7" t="s">
        <v>608</v>
      </c>
      <c r="B59" s="7" t="s">
        <v>612</v>
      </c>
      <c r="C59" s="7" t="s">
        <v>595</v>
      </c>
    </row>
    <row r="60" spans="1:3" x14ac:dyDescent="0.25">
      <c r="A60" s="7" t="s">
        <v>609</v>
      </c>
      <c r="B60" s="7" t="s">
        <v>647</v>
      </c>
      <c r="C60" s="7" t="s">
        <v>595</v>
      </c>
    </row>
    <row r="61" spans="1:3" x14ac:dyDescent="0.25">
      <c r="A61" s="7" t="s">
        <v>599</v>
      </c>
      <c r="B61" s="7" t="s">
        <v>600</v>
      </c>
      <c r="C61" s="7" t="s">
        <v>596</v>
      </c>
    </row>
    <row r="62" spans="1:3" x14ac:dyDescent="0.25">
      <c r="A62" s="7" t="s">
        <v>603</v>
      </c>
      <c r="B62" s="7" t="s">
        <v>604</v>
      </c>
      <c r="C62" s="7" t="s">
        <v>596</v>
      </c>
    </row>
    <row r="63" spans="1:3" x14ac:dyDescent="0.25">
      <c r="A63" s="7" t="s">
        <v>603</v>
      </c>
      <c r="B63" s="7" t="s">
        <v>605</v>
      </c>
      <c r="C63" s="7" t="s">
        <v>596</v>
      </c>
    </row>
    <row r="64" spans="1:3" x14ac:dyDescent="0.25">
      <c r="A64" s="7" t="s">
        <v>608</v>
      </c>
      <c r="B64" s="7" t="s">
        <v>612</v>
      </c>
      <c r="C64" s="7" t="s">
        <v>596</v>
      </c>
    </row>
    <row r="65" spans="1:3" x14ac:dyDescent="0.25">
      <c r="A65" s="7" t="s">
        <v>609</v>
      </c>
      <c r="B65" s="7" t="s">
        <v>647</v>
      </c>
      <c r="C65" s="7" t="s">
        <v>596</v>
      </c>
    </row>
    <row r="66" spans="1:3" x14ac:dyDescent="0.25">
      <c r="A66" s="7" t="s">
        <v>599</v>
      </c>
      <c r="B66" s="7" t="s">
        <v>600</v>
      </c>
      <c r="C66" s="7" t="s">
        <v>597</v>
      </c>
    </row>
    <row r="67" spans="1:3" x14ac:dyDescent="0.25">
      <c r="A67" s="7" t="s">
        <v>599</v>
      </c>
      <c r="B67" s="7" t="s">
        <v>601</v>
      </c>
      <c r="C67" s="7" t="s">
        <v>597</v>
      </c>
    </row>
    <row r="68" spans="1:3" x14ac:dyDescent="0.25">
      <c r="A68" s="7" t="s">
        <v>603</v>
      </c>
      <c r="B68" s="7" t="s">
        <v>607</v>
      </c>
      <c r="C68" s="7" t="s">
        <v>597</v>
      </c>
    </row>
    <row r="69" spans="1:3" x14ac:dyDescent="0.25">
      <c r="A69" s="7" t="s">
        <v>608</v>
      </c>
      <c r="B69" s="7" t="s">
        <v>612</v>
      </c>
      <c r="C69" s="7" t="s">
        <v>597</v>
      </c>
    </row>
    <row r="70" spans="1:3" x14ac:dyDescent="0.25">
      <c r="A70" s="7" t="s">
        <v>609</v>
      </c>
      <c r="B70" s="7" t="s">
        <v>647</v>
      </c>
      <c r="C70" s="7" t="s">
        <v>597</v>
      </c>
    </row>
  </sheetData>
  <autoFilter ref="A1:C70" xr:uid="{2D521B16-1D2D-4764-8782-06E4BE8B8189}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4A3ED-4BED-429D-96B9-B03E051E85F9}">
  <dimension ref="A1:E97"/>
  <sheetViews>
    <sheetView workbookViewId="0">
      <selection sqref="A1:C1"/>
    </sheetView>
  </sheetViews>
  <sheetFormatPr baseColWidth="10" defaultRowHeight="15" x14ac:dyDescent="0.25"/>
  <cols>
    <col min="1" max="1" width="22.28515625" bestFit="1" customWidth="1"/>
    <col min="2" max="2" width="26" bestFit="1" customWidth="1"/>
    <col min="3" max="3" width="19.7109375" bestFit="1" customWidth="1"/>
    <col min="5" max="5" width="16.5703125" bestFit="1" customWidth="1"/>
  </cols>
  <sheetData>
    <row r="1" spans="1:5" x14ac:dyDescent="0.25">
      <c r="A1" s="6" t="s">
        <v>598</v>
      </c>
      <c r="B1" s="6" t="s">
        <v>627</v>
      </c>
      <c r="C1" s="6" t="s">
        <v>611</v>
      </c>
      <c r="D1" s="6" t="s">
        <v>602</v>
      </c>
      <c r="E1" s="6" t="s">
        <v>649</v>
      </c>
    </row>
    <row r="2" spans="1:5" x14ac:dyDescent="0.25">
      <c r="A2" s="7" t="s">
        <v>584</v>
      </c>
      <c r="B2" s="7" t="s">
        <v>628</v>
      </c>
      <c r="C2" s="7" t="s">
        <v>641</v>
      </c>
      <c r="D2" s="7" t="s">
        <v>599</v>
      </c>
      <c r="E2" s="7" t="s">
        <v>600</v>
      </c>
    </row>
    <row r="3" spans="1:5" x14ac:dyDescent="0.25">
      <c r="A3" s="7" t="s">
        <v>584</v>
      </c>
      <c r="B3" s="7" t="s">
        <v>628</v>
      </c>
      <c r="C3" s="7" t="s">
        <v>641</v>
      </c>
      <c r="D3" s="7" t="s">
        <v>599</v>
      </c>
      <c r="E3" s="7" t="s">
        <v>601</v>
      </c>
    </row>
    <row r="4" spans="1:5" x14ac:dyDescent="0.25">
      <c r="A4" s="7" t="s">
        <v>584</v>
      </c>
      <c r="B4" s="7" t="s">
        <v>628</v>
      </c>
      <c r="C4" s="7" t="s">
        <v>641</v>
      </c>
      <c r="D4" s="7" t="s">
        <v>603</v>
      </c>
      <c r="E4" s="7" t="s">
        <v>604</v>
      </c>
    </row>
    <row r="5" spans="1:5" x14ac:dyDescent="0.25">
      <c r="A5" s="7" t="s">
        <v>584</v>
      </c>
      <c r="B5" s="7" t="s">
        <v>628</v>
      </c>
      <c r="C5" s="7" t="s">
        <v>641</v>
      </c>
      <c r="D5" s="7" t="s">
        <v>603</v>
      </c>
      <c r="E5" s="7" t="s">
        <v>606</v>
      </c>
    </row>
    <row r="6" spans="1:5" x14ac:dyDescent="0.25">
      <c r="A6" s="7" t="s">
        <v>584</v>
      </c>
      <c r="B6" s="7" t="s">
        <v>628</v>
      </c>
      <c r="C6" s="7" t="s">
        <v>641</v>
      </c>
      <c r="D6" s="7" t="s">
        <v>603</v>
      </c>
      <c r="E6" s="7" t="s">
        <v>607</v>
      </c>
    </row>
    <row r="7" spans="1:5" x14ac:dyDescent="0.25">
      <c r="A7" s="7" t="s">
        <v>584</v>
      </c>
      <c r="B7" s="7" t="s">
        <v>628</v>
      </c>
      <c r="C7" s="7" t="s">
        <v>641</v>
      </c>
      <c r="D7" s="7" t="s">
        <v>608</v>
      </c>
      <c r="E7" s="7" t="s">
        <v>612</v>
      </c>
    </row>
    <row r="8" spans="1:5" x14ac:dyDescent="0.25">
      <c r="A8" s="7" t="s">
        <v>584</v>
      </c>
      <c r="B8" s="7" t="s">
        <v>628</v>
      </c>
      <c r="C8" s="7" t="s">
        <v>641</v>
      </c>
      <c r="D8" s="7" t="s">
        <v>609</v>
      </c>
      <c r="E8" s="7" t="s">
        <v>647</v>
      </c>
    </row>
    <row r="9" spans="1:5" x14ac:dyDescent="0.25">
      <c r="A9" s="7" t="s">
        <v>585</v>
      </c>
      <c r="B9" s="7" t="s">
        <v>629</v>
      </c>
      <c r="C9" s="7" t="s">
        <v>641</v>
      </c>
      <c r="D9" s="7" t="s">
        <v>599</v>
      </c>
      <c r="E9" s="7" t="s">
        <v>600</v>
      </c>
    </row>
    <row r="10" spans="1:5" x14ac:dyDescent="0.25">
      <c r="A10" s="7" t="s">
        <v>585</v>
      </c>
      <c r="B10" s="7" t="s">
        <v>629</v>
      </c>
      <c r="C10" s="7" t="s">
        <v>641</v>
      </c>
      <c r="D10" s="7" t="s">
        <v>599</v>
      </c>
      <c r="E10" s="7" t="s">
        <v>601</v>
      </c>
    </row>
    <row r="11" spans="1:5" x14ac:dyDescent="0.25">
      <c r="A11" s="7" t="s">
        <v>585</v>
      </c>
      <c r="B11" s="7" t="s">
        <v>629</v>
      </c>
      <c r="C11" s="7" t="s">
        <v>641</v>
      </c>
      <c r="D11" s="7" t="s">
        <v>603</v>
      </c>
      <c r="E11" s="7" t="s">
        <v>604</v>
      </c>
    </row>
    <row r="12" spans="1:5" x14ac:dyDescent="0.25">
      <c r="A12" s="7" t="s">
        <v>585</v>
      </c>
      <c r="B12" s="7" t="s">
        <v>629</v>
      </c>
      <c r="C12" s="7" t="s">
        <v>641</v>
      </c>
      <c r="D12" s="7" t="s">
        <v>608</v>
      </c>
      <c r="E12" s="7" t="s">
        <v>612</v>
      </c>
    </row>
    <row r="13" spans="1:5" x14ac:dyDescent="0.25">
      <c r="A13" s="7" t="s">
        <v>585</v>
      </c>
      <c r="B13" s="7" t="s">
        <v>629</v>
      </c>
      <c r="C13" s="7" t="s">
        <v>641</v>
      </c>
      <c r="D13" s="7" t="s">
        <v>609</v>
      </c>
      <c r="E13" s="7" t="s">
        <v>647</v>
      </c>
    </row>
    <row r="14" spans="1:5" x14ac:dyDescent="0.25">
      <c r="A14" s="7" t="s">
        <v>586</v>
      </c>
      <c r="B14" s="7" t="s">
        <v>630</v>
      </c>
      <c r="C14" s="7" t="s">
        <v>641</v>
      </c>
      <c r="D14" s="7" t="s">
        <v>599</v>
      </c>
      <c r="E14" s="7" t="s">
        <v>600</v>
      </c>
    </row>
    <row r="15" spans="1:5" x14ac:dyDescent="0.25">
      <c r="A15" s="7" t="s">
        <v>586</v>
      </c>
      <c r="B15" s="7" t="s">
        <v>630</v>
      </c>
      <c r="C15" s="7" t="s">
        <v>641</v>
      </c>
      <c r="D15" s="7" t="s">
        <v>599</v>
      </c>
      <c r="E15" s="7" t="s">
        <v>601</v>
      </c>
    </row>
    <row r="16" spans="1:5" x14ac:dyDescent="0.25">
      <c r="A16" s="7" t="s">
        <v>586</v>
      </c>
      <c r="B16" s="7" t="s">
        <v>630</v>
      </c>
      <c r="C16" s="7" t="s">
        <v>641</v>
      </c>
      <c r="D16" s="7" t="s">
        <v>603</v>
      </c>
      <c r="E16" s="7" t="s">
        <v>604</v>
      </c>
    </row>
    <row r="17" spans="1:5" x14ac:dyDescent="0.25">
      <c r="A17" s="7" t="s">
        <v>586</v>
      </c>
      <c r="B17" s="7" t="s">
        <v>630</v>
      </c>
      <c r="C17" s="7" t="s">
        <v>641</v>
      </c>
      <c r="D17" s="7" t="s">
        <v>608</v>
      </c>
      <c r="E17" s="7" t="s">
        <v>612</v>
      </c>
    </row>
    <row r="18" spans="1:5" x14ac:dyDescent="0.25">
      <c r="A18" s="7" t="s">
        <v>586</v>
      </c>
      <c r="B18" s="7" t="s">
        <v>630</v>
      </c>
      <c r="C18" s="7" t="s">
        <v>641</v>
      </c>
      <c r="D18" s="7" t="s">
        <v>609</v>
      </c>
      <c r="E18" s="7" t="s">
        <v>647</v>
      </c>
    </row>
    <row r="19" spans="1:5" x14ac:dyDescent="0.25">
      <c r="A19" s="7" t="s">
        <v>587</v>
      </c>
      <c r="B19" s="7" t="s">
        <v>631</v>
      </c>
      <c r="C19" s="7" t="s">
        <v>641</v>
      </c>
      <c r="D19" s="7" t="s">
        <v>599</v>
      </c>
      <c r="E19" s="7" t="s">
        <v>601</v>
      </c>
    </row>
    <row r="20" spans="1:5" x14ac:dyDescent="0.25">
      <c r="A20" s="7" t="s">
        <v>587</v>
      </c>
      <c r="B20" s="7" t="s">
        <v>631</v>
      </c>
      <c r="C20" s="7" t="s">
        <v>641</v>
      </c>
      <c r="D20" s="7" t="s">
        <v>603</v>
      </c>
      <c r="E20" s="7" t="s">
        <v>604</v>
      </c>
    </row>
    <row r="21" spans="1:5" x14ac:dyDescent="0.25">
      <c r="A21" s="7" t="s">
        <v>587</v>
      </c>
      <c r="B21" s="7" t="s">
        <v>631</v>
      </c>
      <c r="C21" s="7" t="s">
        <v>641</v>
      </c>
      <c r="D21" s="7" t="s">
        <v>608</v>
      </c>
      <c r="E21" s="7" t="s">
        <v>612</v>
      </c>
    </row>
    <row r="22" spans="1:5" x14ac:dyDescent="0.25">
      <c r="A22" s="7" t="s">
        <v>587</v>
      </c>
      <c r="B22" s="7" t="s">
        <v>631</v>
      </c>
      <c r="C22" s="7" t="s">
        <v>641</v>
      </c>
      <c r="D22" s="7" t="s">
        <v>609</v>
      </c>
      <c r="E22" s="7" t="s">
        <v>647</v>
      </c>
    </row>
    <row r="23" spans="1:5" x14ac:dyDescent="0.25">
      <c r="A23" s="7" t="s">
        <v>588</v>
      </c>
      <c r="B23" s="7" t="s">
        <v>632</v>
      </c>
      <c r="C23" s="7" t="s">
        <v>642</v>
      </c>
      <c r="D23" s="7" t="s">
        <v>599</v>
      </c>
      <c r="E23" s="7" t="s">
        <v>601</v>
      </c>
    </row>
    <row r="24" spans="1:5" x14ac:dyDescent="0.25">
      <c r="A24" s="7" t="s">
        <v>588</v>
      </c>
      <c r="B24" s="7" t="s">
        <v>632</v>
      </c>
      <c r="C24" s="7" t="s">
        <v>642</v>
      </c>
      <c r="D24" s="7" t="s">
        <v>603</v>
      </c>
      <c r="E24" s="7" t="s">
        <v>604</v>
      </c>
    </row>
    <row r="25" spans="1:5" x14ac:dyDescent="0.25">
      <c r="A25" s="7" t="s">
        <v>588</v>
      </c>
      <c r="B25" s="7" t="s">
        <v>632</v>
      </c>
      <c r="C25" s="7" t="s">
        <v>642</v>
      </c>
      <c r="D25" s="7" t="s">
        <v>603</v>
      </c>
      <c r="E25" s="7" t="s">
        <v>607</v>
      </c>
    </row>
    <row r="26" spans="1:5" x14ac:dyDescent="0.25">
      <c r="A26" s="7" t="s">
        <v>588</v>
      </c>
      <c r="B26" s="7" t="s">
        <v>632</v>
      </c>
      <c r="C26" s="7" t="s">
        <v>642</v>
      </c>
      <c r="D26" s="7" t="s">
        <v>608</v>
      </c>
      <c r="E26" s="7" t="s">
        <v>612</v>
      </c>
    </row>
    <row r="27" spans="1:5" x14ac:dyDescent="0.25">
      <c r="A27" s="7" t="s">
        <v>588</v>
      </c>
      <c r="B27" s="7" t="s">
        <v>632</v>
      </c>
      <c r="C27" s="7" t="s">
        <v>642</v>
      </c>
      <c r="D27" s="7" t="s">
        <v>609</v>
      </c>
      <c r="E27" s="7" t="s">
        <v>647</v>
      </c>
    </row>
    <row r="28" spans="1:5" x14ac:dyDescent="0.25">
      <c r="A28" s="7" t="s">
        <v>589</v>
      </c>
      <c r="B28" s="7" t="s">
        <v>633</v>
      </c>
      <c r="C28" s="7" t="s">
        <v>641</v>
      </c>
      <c r="D28" s="7" t="s">
        <v>599</v>
      </c>
      <c r="E28" s="7" t="s">
        <v>601</v>
      </c>
    </row>
    <row r="29" spans="1:5" x14ac:dyDescent="0.25">
      <c r="A29" s="7" t="s">
        <v>589</v>
      </c>
      <c r="B29" s="7" t="s">
        <v>633</v>
      </c>
      <c r="C29" s="7" t="s">
        <v>641</v>
      </c>
      <c r="D29" s="7" t="s">
        <v>603</v>
      </c>
      <c r="E29" s="7" t="s">
        <v>604</v>
      </c>
    </row>
    <row r="30" spans="1:5" x14ac:dyDescent="0.25">
      <c r="A30" s="7" t="s">
        <v>589</v>
      </c>
      <c r="B30" s="7" t="s">
        <v>633</v>
      </c>
      <c r="C30" s="7" t="s">
        <v>641</v>
      </c>
      <c r="D30" s="7" t="s">
        <v>608</v>
      </c>
      <c r="E30" s="7" t="s">
        <v>612</v>
      </c>
    </row>
    <row r="31" spans="1:5" x14ac:dyDescent="0.25">
      <c r="A31" s="7" t="s">
        <v>589</v>
      </c>
      <c r="B31" s="7" t="s">
        <v>633</v>
      </c>
      <c r="C31" s="7" t="s">
        <v>641</v>
      </c>
      <c r="D31" s="7" t="s">
        <v>609</v>
      </c>
      <c r="E31" s="7" t="s">
        <v>647</v>
      </c>
    </row>
    <row r="32" spans="1:5" x14ac:dyDescent="0.25">
      <c r="A32" s="7" t="s">
        <v>590</v>
      </c>
      <c r="B32" s="7" t="s">
        <v>590</v>
      </c>
      <c r="C32" s="7" t="s">
        <v>641</v>
      </c>
      <c r="D32" s="7" t="s">
        <v>599</v>
      </c>
      <c r="E32" s="7" t="s">
        <v>600</v>
      </c>
    </row>
    <row r="33" spans="1:5" x14ac:dyDescent="0.25">
      <c r="A33" s="7" t="s">
        <v>590</v>
      </c>
      <c r="B33" s="7" t="s">
        <v>590</v>
      </c>
      <c r="C33" s="7" t="s">
        <v>641</v>
      </c>
      <c r="D33" s="7" t="s">
        <v>599</v>
      </c>
      <c r="E33" s="7" t="s">
        <v>610</v>
      </c>
    </row>
    <row r="34" spans="1:5" x14ac:dyDescent="0.25">
      <c r="A34" s="7" t="s">
        <v>590</v>
      </c>
      <c r="B34" s="7" t="s">
        <v>590</v>
      </c>
      <c r="C34" s="7" t="s">
        <v>641</v>
      </c>
      <c r="D34" s="7" t="s">
        <v>608</v>
      </c>
      <c r="E34" s="7" t="s">
        <v>612</v>
      </c>
    </row>
    <row r="35" spans="1:5" x14ac:dyDescent="0.25">
      <c r="A35" s="7" t="s">
        <v>590</v>
      </c>
      <c r="B35" s="7" t="s">
        <v>590</v>
      </c>
      <c r="C35" s="7" t="s">
        <v>641</v>
      </c>
      <c r="D35" s="7" t="s">
        <v>609</v>
      </c>
      <c r="E35" s="7" t="s">
        <v>647</v>
      </c>
    </row>
    <row r="36" spans="1:5" x14ac:dyDescent="0.25">
      <c r="A36" s="7" t="s">
        <v>591</v>
      </c>
      <c r="B36" s="7" t="s">
        <v>591</v>
      </c>
      <c r="C36" s="7" t="s">
        <v>641</v>
      </c>
      <c r="D36" s="7" t="s">
        <v>599</v>
      </c>
      <c r="E36" s="7" t="s">
        <v>600</v>
      </c>
    </row>
    <row r="37" spans="1:5" x14ac:dyDescent="0.25">
      <c r="A37" s="7" t="s">
        <v>591</v>
      </c>
      <c r="B37" s="7" t="s">
        <v>591</v>
      </c>
      <c r="C37" s="7" t="s">
        <v>641</v>
      </c>
      <c r="D37" s="7" t="s">
        <v>608</v>
      </c>
      <c r="E37" s="7" t="s">
        <v>612</v>
      </c>
    </row>
    <row r="38" spans="1:5" x14ac:dyDescent="0.25">
      <c r="A38" s="7" t="s">
        <v>591</v>
      </c>
      <c r="B38" s="7" t="s">
        <v>591</v>
      </c>
      <c r="C38" s="7" t="s">
        <v>641</v>
      </c>
      <c r="D38" s="7" t="s">
        <v>609</v>
      </c>
      <c r="E38" s="7" t="s">
        <v>647</v>
      </c>
    </row>
    <row r="39" spans="1:5" x14ac:dyDescent="0.25">
      <c r="A39" s="7" t="s">
        <v>592</v>
      </c>
      <c r="B39" s="7" t="s">
        <v>592</v>
      </c>
      <c r="C39" s="7" t="s">
        <v>641</v>
      </c>
      <c r="D39" s="7" t="s">
        <v>599</v>
      </c>
      <c r="E39" s="7" t="s">
        <v>610</v>
      </c>
    </row>
    <row r="40" spans="1:5" x14ac:dyDescent="0.25">
      <c r="A40" s="7" t="s">
        <v>592</v>
      </c>
      <c r="B40" s="7" t="s">
        <v>592</v>
      </c>
      <c r="C40" s="7" t="s">
        <v>641</v>
      </c>
      <c r="D40" s="7" t="s">
        <v>608</v>
      </c>
      <c r="E40" s="7" t="s">
        <v>612</v>
      </c>
    </row>
    <row r="41" spans="1:5" x14ac:dyDescent="0.25">
      <c r="A41" s="7" t="s">
        <v>592</v>
      </c>
      <c r="B41" s="7" t="s">
        <v>592</v>
      </c>
      <c r="C41" s="7" t="s">
        <v>641</v>
      </c>
      <c r="D41" s="7" t="s">
        <v>609</v>
      </c>
      <c r="E41" s="7" t="s">
        <v>647</v>
      </c>
    </row>
    <row r="42" spans="1:5" x14ac:dyDescent="0.25">
      <c r="A42" s="7" t="s">
        <v>593</v>
      </c>
      <c r="B42" s="7" t="s">
        <v>644</v>
      </c>
      <c r="C42" s="7" t="s">
        <v>642</v>
      </c>
      <c r="D42" s="7" t="s">
        <v>599</v>
      </c>
      <c r="E42" s="7" t="s">
        <v>600</v>
      </c>
    </row>
    <row r="43" spans="1:5" x14ac:dyDescent="0.25">
      <c r="A43" s="7" t="s">
        <v>593</v>
      </c>
      <c r="B43" s="7" t="s">
        <v>644</v>
      </c>
      <c r="C43" s="7" t="s">
        <v>642</v>
      </c>
      <c r="D43" s="7" t="s">
        <v>599</v>
      </c>
      <c r="E43" s="7" t="s">
        <v>601</v>
      </c>
    </row>
    <row r="44" spans="1:5" x14ac:dyDescent="0.25">
      <c r="A44" s="7" t="s">
        <v>593</v>
      </c>
      <c r="B44" s="7" t="s">
        <v>644</v>
      </c>
      <c r="C44" s="7" t="s">
        <v>642</v>
      </c>
      <c r="D44" s="7" t="s">
        <v>603</v>
      </c>
      <c r="E44" s="7" t="s">
        <v>604</v>
      </c>
    </row>
    <row r="45" spans="1:5" x14ac:dyDescent="0.25">
      <c r="A45" s="7" t="s">
        <v>593</v>
      </c>
      <c r="B45" s="7" t="s">
        <v>644</v>
      </c>
      <c r="C45" s="7" t="s">
        <v>642</v>
      </c>
      <c r="D45" s="7" t="s">
        <v>603</v>
      </c>
      <c r="E45" s="7" t="s">
        <v>605</v>
      </c>
    </row>
    <row r="46" spans="1:5" x14ac:dyDescent="0.25">
      <c r="A46" s="7" t="s">
        <v>593</v>
      </c>
      <c r="B46" s="7" t="s">
        <v>644</v>
      </c>
      <c r="C46" s="7" t="s">
        <v>642</v>
      </c>
      <c r="D46" s="7" t="s">
        <v>608</v>
      </c>
      <c r="E46" s="7" t="s">
        <v>612</v>
      </c>
    </row>
    <row r="47" spans="1:5" x14ac:dyDescent="0.25">
      <c r="A47" s="7" t="s">
        <v>593</v>
      </c>
      <c r="B47" s="7" t="s">
        <v>644</v>
      </c>
      <c r="C47" s="7" t="s">
        <v>642</v>
      </c>
      <c r="D47" s="7" t="s">
        <v>609</v>
      </c>
      <c r="E47" s="7" t="s">
        <v>647</v>
      </c>
    </row>
    <row r="48" spans="1:5" x14ac:dyDescent="0.25">
      <c r="A48" s="7" t="s">
        <v>594</v>
      </c>
      <c r="B48" s="7" t="s">
        <v>645</v>
      </c>
      <c r="C48" s="7" t="s">
        <v>641</v>
      </c>
      <c r="D48" s="7" t="s">
        <v>599</v>
      </c>
      <c r="E48" s="7" t="s">
        <v>600</v>
      </c>
    </row>
    <row r="49" spans="1:5" x14ac:dyDescent="0.25">
      <c r="A49" s="7" t="s">
        <v>594</v>
      </c>
      <c r="B49" s="7" t="s">
        <v>645</v>
      </c>
      <c r="C49" s="7" t="s">
        <v>641</v>
      </c>
      <c r="D49" s="7" t="s">
        <v>599</v>
      </c>
      <c r="E49" s="7" t="s">
        <v>610</v>
      </c>
    </row>
    <row r="50" spans="1:5" x14ac:dyDescent="0.25">
      <c r="A50" s="7" t="s">
        <v>594</v>
      </c>
      <c r="B50" s="7" t="s">
        <v>645</v>
      </c>
      <c r="C50" s="7" t="s">
        <v>641</v>
      </c>
      <c r="D50" s="7" t="s">
        <v>599</v>
      </c>
      <c r="E50" s="7" t="s">
        <v>601</v>
      </c>
    </row>
    <row r="51" spans="1:5" x14ac:dyDescent="0.25">
      <c r="A51" s="7" t="s">
        <v>594</v>
      </c>
      <c r="B51" s="7" t="s">
        <v>645</v>
      </c>
      <c r="C51" s="7" t="s">
        <v>641</v>
      </c>
      <c r="D51" s="7" t="s">
        <v>603</v>
      </c>
      <c r="E51" s="7" t="s">
        <v>604</v>
      </c>
    </row>
    <row r="52" spans="1:5" x14ac:dyDescent="0.25">
      <c r="A52" s="7" t="s">
        <v>594</v>
      </c>
      <c r="B52" s="7" t="s">
        <v>645</v>
      </c>
      <c r="C52" s="7" t="s">
        <v>641</v>
      </c>
      <c r="D52" s="7" t="s">
        <v>603</v>
      </c>
      <c r="E52" s="7" t="s">
        <v>607</v>
      </c>
    </row>
    <row r="53" spans="1:5" x14ac:dyDescent="0.25">
      <c r="A53" s="7" t="s">
        <v>594</v>
      </c>
      <c r="B53" s="7" t="s">
        <v>645</v>
      </c>
      <c r="C53" s="7" t="s">
        <v>641</v>
      </c>
      <c r="D53" s="7" t="s">
        <v>608</v>
      </c>
      <c r="E53" s="7" t="s">
        <v>612</v>
      </c>
    </row>
    <row r="54" spans="1:5" x14ac:dyDescent="0.25">
      <c r="A54" s="7" t="s">
        <v>594</v>
      </c>
      <c r="B54" s="7" t="s">
        <v>645</v>
      </c>
      <c r="C54" s="7" t="s">
        <v>641</v>
      </c>
      <c r="D54" s="7" t="s">
        <v>609</v>
      </c>
      <c r="E54" s="7" t="s">
        <v>647</v>
      </c>
    </row>
    <row r="55" spans="1:5" x14ac:dyDescent="0.25">
      <c r="A55" s="7" t="s">
        <v>595</v>
      </c>
      <c r="B55" s="7" t="s">
        <v>634</v>
      </c>
      <c r="C55" s="7" t="s">
        <v>641</v>
      </c>
      <c r="D55" s="7" t="s">
        <v>599</v>
      </c>
      <c r="E55" s="7" t="s">
        <v>600</v>
      </c>
    </row>
    <row r="56" spans="1:5" x14ac:dyDescent="0.25">
      <c r="A56" s="7" t="s">
        <v>595</v>
      </c>
      <c r="B56" s="7" t="s">
        <v>634</v>
      </c>
      <c r="C56" s="7" t="s">
        <v>641</v>
      </c>
      <c r="D56" s="7" t="s">
        <v>599</v>
      </c>
      <c r="E56" s="7" t="s">
        <v>610</v>
      </c>
    </row>
    <row r="57" spans="1:5" x14ac:dyDescent="0.25">
      <c r="A57" s="7" t="s">
        <v>595</v>
      </c>
      <c r="B57" s="7" t="s">
        <v>634</v>
      </c>
      <c r="C57" s="7" t="s">
        <v>641</v>
      </c>
      <c r="D57" s="7" t="s">
        <v>599</v>
      </c>
      <c r="E57" s="7" t="s">
        <v>601</v>
      </c>
    </row>
    <row r="58" spans="1:5" x14ac:dyDescent="0.25">
      <c r="A58" s="7" t="s">
        <v>595</v>
      </c>
      <c r="B58" s="7" t="s">
        <v>634</v>
      </c>
      <c r="C58" s="7" t="s">
        <v>641</v>
      </c>
      <c r="D58" s="7" t="s">
        <v>603</v>
      </c>
      <c r="E58" s="7" t="s">
        <v>604</v>
      </c>
    </row>
    <row r="59" spans="1:5" x14ac:dyDescent="0.25">
      <c r="A59" s="7" t="s">
        <v>595</v>
      </c>
      <c r="B59" s="7" t="s">
        <v>634</v>
      </c>
      <c r="C59" s="7" t="s">
        <v>641</v>
      </c>
      <c r="D59" s="7" t="s">
        <v>608</v>
      </c>
      <c r="E59" s="7" t="s">
        <v>612</v>
      </c>
    </row>
    <row r="60" spans="1:5" x14ac:dyDescent="0.25">
      <c r="A60" s="7" t="s">
        <v>595</v>
      </c>
      <c r="B60" s="7" t="s">
        <v>634</v>
      </c>
      <c r="C60" s="7" t="s">
        <v>641</v>
      </c>
      <c r="D60" s="7" t="s">
        <v>609</v>
      </c>
      <c r="E60" s="7" t="s">
        <v>647</v>
      </c>
    </row>
    <row r="61" spans="1:5" x14ac:dyDescent="0.25">
      <c r="A61" s="7" t="s">
        <v>596</v>
      </c>
      <c r="B61" s="7" t="s">
        <v>635</v>
      </c>
      <c r="C61" s="7" t="s">
        <v>642</v>
      </c>
      <c r="D61" s="7" t="s">
        <v>599</v>
      </c>
      <c r="E61" s="7" t="s">
        <v>600</v>
      </c>
    </row>
    <row r="62" spans="1:5" x14ac:dyDescent="0.25">
      <c r="A62" s="7" t="s">
        <v>596</v>
      </c>
      <c r="B62" s="7" t="s">
        <v>635</v>
      </c>
      <c r="C62" s="7" t="s">
        <v>642</v>
      </c>
      <c r="D62" s="7" t="s">
        <v>603</v>
      </c>
      <c r="E62" s="7" t="s">
        <v>604</v>
      </c>
    </row>
    <row r="63" spans="1:5" x14ac:dyDescent="0.25">
      <c r="A63" s="7" t="s">
        <v>596</v>
      </c>
      <c r="B63" s="7" t="s">
        <v>635</v>
      </c>
      <c r="C63" s="7" t="s">
        <v>642</v>
      </c>
      <c r="D63" s="7" t="s">
        <v>603</v>
      </c>
      <c r="E63" s="7" t="s">
        <v>605</v>
      </c>
    </row>
    <row r="64" spans="1:5" x14ac:dyDescent="0.25">
      <c r="A64" s="7" t="s">
        <v>596</v>
      </c>
      <c r="B64" s="7" t="s">
        <v>635</v>
      </c>
      <c r="C64" s="7" t="s">
        <v>642</v>
      </c>
      <c r="D64" s="7" t="s">
        <v>608</v>
      </c>
      <c r="E64" s="7" t="s">
        <v>612</v>
      </c>
    </row>
    <row r="65" spans="1:5" x14ac:dyDescent="0.25">
      <c r="A65" s="7" t="s">
        <v>596</v>
      </c>
      <c r="B65" s="7" t="s">
        <v>635</v>
      </c>
      <c r="C65" s="7" t="s">
        <v>642</v>
      </c>
      <c r="D65" s="7" t="s">
        <v>609</v>
      </c>
      <c r="E65" s="7" t="s">
        <v>647</v>
      </c>
    </row>
    <row r="66" spans="1:5" x14ac:dyDescent="0.25">
      <c r="A66" s="7" t="s">
        <v>597</v>
      </c>
      <c r="B66" s="7" t="s">
        <v>646</v>
      </c>
      <c r="C66" s="7" t="s">
        <v>641</v>
      </c>
      <c r="D66" s="7" t="s">
        <v>599</v>
      </c>
      <c r="E66" s="7" t="s">
        <v>600</v>
      </c>
    </row>
    <row r="67" spans="1:5" x14ac:dyDescent="0.25">
      <c r="A67" s="7" t="s">
        <v>597</v>
      </c>
      <c r="B67" s="7" t="s">
        <v>646</v>
      </c>
      <c r="C67" s="7" t="s">
        <v>641</v>
      </c>
      <c r="D67" s="7" t="s">
        <v>599</v>
      </c>
      <c r="E67" s="7" t="s">
        <v>601</v>
      </c>
    </row>
    <row r="68" spans="1:5" x14ac:dyDescent="0.25">
      <c r="A68" s="7" t="s">
        <v>597</v>
      </c>
      <c r="B68" s="7" t="s">
        <v>646</v>
      </c>
      <c r="C68" s="7" t="s">
        <v>641</v>
      </c>
      <c r="D68" s="7" t="s">
        <v>603</v>
      </c>
      <c r="E68" s="7" t="s">
        <v>607</v>
      </c>
    </row>
    <row r="69" spans="1:5" x14ac:dyDescent="0.25">
      <c r="A69" s="7" t="s">
        <v>597</v>
      </c>
      <c r="B69" s="7" t="s">
        <v>646</v>
      </c>
      <c r="C69" s="7" t="s">
        <v>641</v>
      </c>
      <c r="D69" s="7" t="s">
        <v>608</v>
      </c>
      <c r="E69" s="7" t="s">
        <v>612</v>
      </c>
    </row>
    <row r="70" spans="1:5" x14ac:dyDescent="0.25">
      <c r="A70" s="7" t="s">
        <v>597</v>
      </c>
      <c r="B70" s="7" t="s">
        <v>646</v>
      </c>
      <c r="C70" s="7" t="s">
        <v>641</v>
      </c>
      <c r="D70" s="7" t="s">
        <v>609</v>
      </c>
      <c r="E70" s="7" t="s">
        <v>647</v>
      </c>
    </row>
    <row r="71" spans="1:5" x14ac:dyDescent="0.25">
      <c r="A71" s="7" t="s">
        <v>636</v>
      </c>
      <c r="B71" s="7" t="s">
        <v>648</v>
      </c>
      <c r="C71" s="7" t="s">
        <v>642</v>
      </c>
      <c r="D71" s="7" t="s">
        <v>599</v>
      </c>
      <c r="E71" s="7" t="s">
        <v>601</v>
      </c>
    </row>
    <row r="72" spans="1:5" x14ac:dyDescent="0.25">
      <c r="A72" s="7" t="s">
        <v>636</v>
      </c>
      <c r="B72" s="7" t="s">
        <v>648</v>
      </c>
      <c r="C72" s="7" t="s">
        <v>642</v>
      </c>
      <c r="D72" s="7" t="s">
        <v>599</v>
      </c>
      <c r="E72" s="7" t="s">
        <v>600</v>
      </c>
    </row>
    <row r="73" spans="1:5" x14ac:dyDescent="0.25">
      <c r="A73" s="7" t="s">
        <v>636</v>
      </c>
      <c r="B73" s="7" t="s">
        <v>648</v>
      </c>
      <c r="C73" s="7" t="s">
        <v>642</v>
      </c>
      <c r="D73" s="7" t="s">
        <v>599</v>
      </c>
      <c r="E73" s="7" t="s">
        <v>610</v>
      </c>
    </row>
    <row r="74" spans="1:5" x14ac:dyDescent="0.25">
      <c r="A74" s="7" t="s">
        <v>636</v>
      </c>
      <c r="B74" s="7" t="s">
        <v>648</v>
      </c>
      <c r="C74" s="7" t="s">
        <v>642</v>
      </c>
      <c r="D74" s="7" t="s">
        <v>603</v>
      </c>
      <c r="E74" s="7" t="s">
        <v>605</v>
      </c>
    </row>
    <row r="75" spans="1:5" x14ac:dyDescent="0.25">
      <c r="A75" s="7" t="s">
        <v>636</v>
      </c>
      <c r="B75" s="7" t="s">
        <v>648</v>
      </c>
      <c r="C75" s="7" t="s">
        <v>642</v>
      </c>
      <c r="D75" s="7" t="s">
        <v>603</v>
      </c>
      <c r="E75" s="7" t="s">
        <v>604</v>
      </c>
    </row>
    <row r="76" spans="1:5" x14ac:dyDescent="0.25">
      <c r="A76" s="7" t="s">
        <v>636</v>
      </c>
      <c r="B76" s="7" t="s">
        <v>648</v>
      </c>
      <c r="C76" s="7" t="s">
        <v>642</v>
      </c>
      <c r="D76" s="7" t="s">
        <v>603</v>
      </c>
      <c r="E76" s="7" t="s">
        <v>607</v>
      </c>
    </row>
    <row r="77" spans="1:5" x14ac:dyDescent="0.25">
      <c r="A77" s="7" t="s">
        <v>636</v>
      </c>
      <c r="B77" s="7" t="s">
        <v>648</v>
      </c>
      <c r="C77" s="7" t="s">
        <v>642</v>
      </c>
      <c r="D77" s="7" t="s">
        <v>603</v>
      </c>
      <c r="E77" s="7" t="s">
        <v>606</v>
      </c>
    </row>
    <row r="78" spans="1:5" x14ac:dyDescent="0.25">
      <c r="A78" s="7" t="s">
        <v>636</v>
      </c>
      <c r="B78" s="7" t="s">
        <v>648</v>
      </c>
      <c r="C78" s="7" t="s">
        <v>642</v>
      </c>
      <c r="D78" s="7" t="s">
        <v>608</v>
      </c>
      <c r="E78" s="7" t="s">
        <v>612</v>
      </c>
    </row>
    <row r="79" spans="1:5" x14ac:dyDescent="0.25">
      <c r="A79" s="7" t="s">
        <v>636</v>
      </c>
      <c r="B79" s="7" t="s">
        <v>648</v>
      </c>
      <c r="C79" s="7" t="s">
        <v>642</v>
      </c>
      <c r="D79" s="7" t="s">
        <v>609</v>
      </c>
      <c r="E79" s="7" t="s">
        <v>647</v>
      </c>
    </row>
    <row r="80" spans="1:5" x14ac:dyDescent="0.25">
      <c r="A80" s="7" t="s">
        <v>637</v>
      </c>
      <c r="B80" s="7" t="s">
        <v>638</v>
      </c>
      <c r="C80" s="7" t="s">
        <v>642</v>
      </c>
      <c r="D80" s="7" t="s">
        <v>599</v>
      </c>
      <c r="E80" s="7" t="s">
        <v>601</v>
      </c>
    </row>
    <row r="81" spans="1:5" x14ac:dyDescent="0.25">
      <c r="A81" s="7" t="s">
        <v>637</v>
      </c>
      <c r="B81" s="7" t="s">
        <v>638</v>
      </c>
      <c r="C81" s="7" t="s">
        <v>642</v>
      </c>
      <c r="D81" s="7" t="s">
        <v>599</v>
      </c>
      <c r="E81" s="7" t="s">
        <v>600</v>
      </c>
    </row>
    <row r="82" spans="1:5" x14ac:dyDescent="0.25">
      <c r="A82" s="7" t="s">
        <v>637</v>
      </c>
      <c r="B82" s="7" t="s">
        <v>638</v>
      </c>
      <c r="C82" s="7" t="s">
        <v>642</v>
      </c>
      <c r="D82" s="7" t="s">
        <v>599</v>
      </c>
      <c r="E82" s="7" t="s">
        <v>610</v>
      </c>
    </row>
    <row r="83" spans="1:5" x14ac:dyDescent="0.25">
      <c r="A83" s="7" t="s">
        <v>637</v>
      </c>
      <c r="B83" s="7" t="s">
        <v>638</v>
      </c>
      <c r="C83" s="7" t="s">
        <v>642</v>
      </c>
      <c r="D83" s="7" t="s">
        <v>603</v>
      </c>
      <c r="E83" s="7" t="s">
        <v>605</v>
      </c>
    </row>
    <row r="84" spans="1:5" x14ac:dyDescent="0.25">
      <c r="A84" s="7" t="s">
        <v>637</v>
      </c>
      <c r="B84" s="7" t="s">
        <v>638</v>
      </c>
      <c r="C84" s="7" t="s">
        <v>642</v>
      </c>
      <c r="D84" s="7" t="s">
        <v>603</v>
      </c>
      <c r="E84" s="7" t="s">
        <v>604</v>
      </c>
    </row>
    <row r="85" spans="1:5" x14ac:dyDescent="0.25">
      <c r="A85" s="7" t="s">
        <v>637</v>
      </c>
      <c r="B85" s="7" t="s">
        <v>638</v>
      </c>
      <c r="C85" s="7" t="s">
        <v>642</v>
      </c>
      <c r="D85" s="7" t="s">
        <v>603</v>
      </c>
      <c r="E85" s="7" t="s">
        <v>607</v>
      </c>
    </row>
    <row r="86" spans="1:5" x14ac:dyDescent="0.25">
      <c r="A86" s="7" t="s">
        <v>637</v>
      </c>
      <c r="B86" s="7" t="s">
        <v>638</v>
      </c>
      <c r="C86" s="7" t="s">
        <v>642</v>
      </c>
      <c r="D86" s="7" t="s">
        <v>603</v>
      </c>
      <c r="E86" s="7" t="s">
        <v>606</v>
      </c>
    </row>
    <row r="87" spans="1:5" x14ac:dyDescent="0.25">
      <c r="A87" s="7" t="s">
        <v>637</v>
      </c>
      <c r="B87" s="7" t="s">
        <v>638</v>
      </c>
      <c r="C87" s="7" t="s">
        <v>642</v>
      </c>
      <c r="D87" s="7" t="s">
        <v>608</v>
      </c>
      <c r="E87" s="7" t="s">
        <v>612</v>
      </c>
    </row>
    <row r="88" spans="1:5" x14ac:dyDescent="0.25">
      <c r="A88" s="7" t="s">
        <v>637</v>
      </c>
      <c r="B88" s="7" t="s">
        <v>638</v>
      </c>
      <c r="C88" s="7" t="s">
        <v>642</v>
      </c>
      <c r="D88" s="7" t="s">
        <v>609</v>
      </c>
      <c r="E88" s="7" t="s">
        <v>647</v>
      </c>
    </row>
    <row r="89" spans="1:5" x14ac:dyDescent="0.25">
      <c r="A89" s="7" t="s">
        <v>639</v>
      </c>
      <c r="B89" s="7" t="s">
        <v>640</v>
      </c>
      <c r="C89" s="7" t="s">
        <v>642</v>
      </c>
      <c r="D89" s="7" t="s">
        <v>599</v>
      </c>
      <c r="E89" s="7" t="s">
        <v>601</v>
      </c>
    </row>
    <row r="90" spans="1:5" x14ac:dyDescent="0.25">
      <c r="A90" s="7" t="s">
        <v>639</v>
      </c>
      <c r="B90" s="7" t="s">
        <v>640</v>
      </c>
      <c r="C90" s="7" t="s">
        <v>642</v>
      </c>
      <c r="D90" s="7" t="s">
        <v>599</v>
      </c>
      <c r="E90" s="7" t="s">
        <v>600</v>
      </c>
    </row>
    <row r="91" spans="1:5" x14ac:dyDescent="0.25">
      <c r="A91" s="7" t="s">
        <v>639</v>
      </c>
      <c r="B91" s="7" t="s">
        <v>640</v>
      </c>
      <c r="C91" s="7" t="s">
        <v>642</v>
      </c>
      <c r="D91" s="7" t="s">
        <v>599</v>
      </c>
      <c r="E91" s="7" t="s">
        <v>610</v>
      </c>
    </row>
    <row r="92" spans="1:5" x14ac:dyDescent="0.25">
      <c r="A92" s="7" t="s">
        <v>639</v>
      </c>
      <c r="B92" s="7" t="s">
        <v>640</v>
      </c>
      <c r="C92" s="7" t="s">
        <v>642</v>
      </c>
      <c r="D92" s="7" t="s">
        <v>603</v>
      </c>
      <c r="E92" s="7" t="s">
        <v>605</v>
      </c>
    </row>
    <row r="93" spans="1:5" x14ac:dyDescent="0.25">
      <c r="A93" s="7" t="s">
        <v>639</v>
      </c>
      <c r="B93" s="7" t="s">
        <v>640</v>
      </c>
      <c r="C93" s="7" t="s">
        <v>642</v>
      </c>
      <c r="D93" s="7" t="s">
        <v>603</v>
      </c>
      <c r="E93" s="7" t="s">
        <v>604</v>
      </c>
    </row>
    <row r="94" spans="1:5" x14ac:dyDescent="0.25">
      <c r="A94" s="7" t="s">
        <v>639</v>
      </c>
      <c r="B94" s="7" t="s">
        <v>640</v>
      </c>
      <c r="C94" s="7" t="s">
        <v>642</v>
      </c>
      <c r="D94" s="7" t="s">
        <v>603</v>
      </c>
      <c r="E94" s="7" t="s">
        <v>607</v>
      </c>
    </row>
    <row r="95" spans="1:5" x14ac:dyDescent="0.25">
      <c r="A95" s="7" t="s">
        <v>639</v>
      </c>
      <c r="B95" s="7" t="s">
        <v>640</v>
      </c>
      <c r="C95" s="7" t="s">
        <v>642</v>
      </c>
      <c r="D95" s="7" t="s">
        <v>603</v>
      </c>
      <c r="E95" s="7" t="s">
        <v>606</v>
      </c>
    </row>
    <row r="96" spans="1:5" x14ac:dyDescent="0.25">
      <c r="A96" s="7" t="s">
        <v>639</v>
      </c>
      <c r="B96" s="7" t="s">
        <v>640</v>
      </c>
      <c r="C96" s="7" t="s">
        <v>642</v>
      </c>
      <c r="D96" s="7" t="s">
        <v>608</v>
      </c>
      <c r="E96" s="7" t="s">
        <v>612</v>
      </c>
    </row>
    <row r="97" spans="1:5" x14ac:dyDescent="0.25">
      <c r="A97" s="7" t="s">
        <v>639</v>
      </c>
      <c r="B97" s="7" t="s">
        <v>640</v>
      </c>
      <c r="C97" s="7" t="s">
        <v>642</v>
      </c>
      <c r="D97" s="7" t="s">
        <v>609</v>
      </c>
      <c r="E97" s="7" t="s">
        <v>647</v>
      </c>
    </row>
  </sheetData>
  <autoFilter ref="A1:C1" xr:uid="{E516D409-53EF-4BB0-8FCA-0E99EC22DAAA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19EB8-E386-4B29-8B1A-D5EA9F955FA2}">
  <sheetPr filterMode="1"/>
  <dimension ref="A1:F79"/>
  <sheetViews>
    <sheetView workbookViewId="0">
      <selection activeCell="E29" sqref="E29"/>
    </sheetView>
  </sheetViews>
  <sheetFormatPr baseColWidth="10" defaultRowHeight="15" x14ac:dyDescent="0.25"/>
  <cols>
    <col min="2" max="2" width="41.5703125" bestFit="1" customWidth="1"/>
    <col min="4" max="4" width="8.140625" bestFit="1" customWidth="1"/>
  </cols>
  <sheetData>
    <row r="1" spans="1:6" x14ac:dyDescent="0.25">
      <c r="A1" s="6" t="s">
        <v>611</v>
      </c>
      <c r="B1" s="6" t="s">
        <v>617</v>
      </c>
      <c r="C1" s="6" t="s">
        <v>574</v>
      </c>
      <c r="D1" s="6" t="s">
        <v>622</v>
      </c>
      <c r="E1" s="6" t="s">
        <v>602</v>
      </c>
      <c r="F1" s="6" t="s">
        <v>624</v>
      </c>
    </row>
    <row r="2" spans="1:6" hidden="1" x14ac:dyDescent="0.25">
      <c r="A2" s="7" t="s">
        <v>613</v>
      </c>
      <c r="B2" s="7" t="s">
        <v>621</v>
      </c>
      <c r="C2" s="7" t="s">
        <v>573</v>
      </c>
      <c r="D2" s="7">
        <v>1</v>
      </c>
      <c r="E2" s="7" t="s">
        <v>609</v>
      </c>
      <c r="F2" s="7" t="str">
        <f>CONCATENATE(D2,". ",E2)</f>
        <v>1. CELULAR</v>
      </c>
    </row>
    <row r="3" spans="1:6" hidden="1" x14ac:dyDescent="0.25">
      <c r="A3" s="7" t="s">
        <v>613</v>
      </c>
      <c r="B3" s="7" t="s">
        <v>621</v>
      </c>
      <c r="C3" s="7" t="s">
        <v>573</v>
      </c>
      <c r="D3" s="7">
        <v>2</v>
      </c>
      <c r="E3" s="7" t="s">
        <v>623</v>
      </c>
      <c r="F3" s="7" t="str">
        <f t="shared" ref="F3:F66" si="0">CONCATENATE(D3,". ",E3)</f>
        <v>2. RF MESH</v>
      </c>
    </row>
    <row r="4" spans="1:6" hidden="1" x14ac:dyDescent="0.25">
      <c r="A4" s="7" t="s">
        <v>613</v>
      </c>
      <c r="B4" s="7" t="s">
        <v>621</v>
      </c>
      <c r="C4" s="7" t="s">
        <v>573</v>
      </c>
      <c r="D4" s="7">
        <v>3</v>
      </c>
      <c r="E4" s="7" t="s">
        <v>599</v>
      </c>
      <c r="F4" s="7" t="str">
        <f t="shared" si="0"/>
        <v>3. PLC</v>
      </c>
    </row>
    <row r="5" spans="1:6" hidden="1" x14ac:dyDescent="0.25">
      <c r="A5" s="7" t="s">
        <v>613</v>
      </c>
      <c r="B5" s="7" t="s">
        <v>621</v>
      </c>
      <c r="C5" s="7" t="s">
        <v>572</v>
      </c>
      <c r="D5" s="7">
        <v>1</v>
      </c>
      <c r="E5" s="7" t="s">
        <v>599</v>
      </c>
      <c r="F5" s="7" t="str">
        <f t="shared" si="0"/>
        <v>1. PLC</v>
      </c>
    </row>
    <row r="6" spans="1:6" hidden="1" x14ac:dyDescent="0.25">
      <c r="A6" s="7" t="s">
        <v>613</v>
      </c>
      <c r="B6" s="7" t="s">
        <v>621</v>
      </c>
      <c r="C6" s="7" t="s">
        <v>572</v>
      </c>
      <c r="D6" s="7">
        <v>2</v>
      </c>
      <c r="E6" s="7" t="s">
        <v>609</v>
      </c>
      <c r="F6" s="7" t="str">
        <f t="shared" si="0"/>
        <v>2. CELULAR</v>
      </c>
    </row>
    <row r="7" spans="1:6" hidden="1" x14ac:dyDescent="0.25">
      <c r="A7" s="7" t="s">
        <v>613</v>
      </c>
      <c r="B7" s="7" t="s">
        <v>621</v>
      </c>
      <c r="C7" s="7" t="s">
        <v>572</v>
      </c>
      <c r="D7" s="7">
        <v>3</v>
      </c>
      <c r="E7" s="7" t="s">
        <v>623</v>
      </c>
      <c r="F7" s="7" t="str">
        <f t="shared" si="0"/>
        <v>3. RF MESH</v>
      </c>
    </row>
    <row r="8" spans="1:6" x14ac:dyDescent="0.25">
      <c r="A8" s="7" t="s">
        <v>613</v>
      </c>
      <c r="B8" s="7" t="s">
        <v>620</v>
      </c>
      <c r="C8" s="7" t="s">
        <v>573</v>
      </c>
      <c r="D8" s="7">
        <v>1</v>
      </c>
      <c r="E8" s="7" t="s">
        <v>608</v>
      </c>
      <c r="F8" s="7" t="str">
        <f t="shared" si="0"/>
        <v>1. CABLEADA</v>
      </c>
    </row>
    <row r="9" spans="1:6" x14ac:dyDescent="0.25">
      <c r="A9" s="7" t="s">
        <v>613</v>
      </c>
      <c r="B9" s="7" t="s">
        <v>620</v>
      </c>
      <c r="C9" s="7" t="s">
        <v>573</v>
      </c>
      <c r="D9" s="7">
        <v>2</v>
      </c>
      <c r="E9" s="7" t="s">
        <v>599</v>
      </c>
      <c r="F9" s="7" t="str">
        <f t="shared" si="0"/>
        <v>2. PLC</v>
      </c>
    </row>
    <row r="10" spans="1:6" x14ac:dyDescent="0.25">
      <c r="A10" s="7" t="s">
        <v>613</v>
      </c>
      <c r="B10" s="7" t="s">
        <v>620</v>
      </c>
      <c r="C10" s="7" t="s">
        <v>573</v>
      </c>
      <c r="D10" s="7">
        <v>3</v>
      </c>
      <c r="E10" s="7" t="s">
        <v>623</v>
      </c>
      <c r="F10" s="7" t="str">
        <f t="shared" si="0"/>
        <v>3. RF MESH</v>
      </c>
    </row>
    <row r="11" spans="1:6" x14ac:dyDescent="0.25">
      <c r="A11" s="7" t="s">
        <v>613</v>
      </c>
      <c r="B11" s="7" t="s">
        <v>620</v>
      </c>
      <c r="C11" s="7" t="s">
        <v>572</v>
      </c>
      <c r="D11" s="7">
        <v>1</v>
      </c>
      <c r="E11" s="7" t="s">
        <v>608</v>
      </c>
      <c r="F11" s="7" t="str">
        <f t="shared" si="0"/>
        <v>1. CABLEADA</v>
      </c>
    </row>
    <row r="12" spans="1:6" x14ac:dyDescent="0.25">
      <c r="A12" s="7" t="s">
        <v>613</v>
      </c>
      <c r="B12" s="7" t="s">
        <v>620</v>
      </c>
      <c r="C12" s="7" t="s">
        <v>572</v>
      </c>
      <c r="D12" s="7">
        <v>2</v>
      </c>
      <c r="E12" s="7" t="s">
        <v>599</v>
      </c>
      <c r="F12" s="7" t="str">
        <f t="shared" si="0"/>
        <v>2. PLC</v>
      </c>
    </row>
    <row r="13" spans="1:6" x14ac:dyDescent="0.25">
      <c r="A13" s="7" t="s">
        <v>613</v>
      </c>
      <c r="B13" s="7" t="s">
        <v>620</v>
      </c>
      <c r="C13" s="7" t="s">
        <v>572</v>
      </c>
      <c r="D13" s="7">
        <v>3</v>
      </c>
      <c r="E13" s="7" t="s">
        <v>609</v>
      </c>
      <c r="F13" s="7" t="str">
        <f t="shared" si="0"/>
        <v>3. CELULAR</v>
      </c>
    </row>
    <row r="14" spans="1:6" hidden="1" x14ac:dyDescent="0.25">
      <c r="A14" s="7" t="s">
        <v>613</v>
      </c>
      <c r="B14" s="7" t="s">
        <v>619</v>
      </c>
      <c r="C14" s="7" t="s">
        <v>573</v>
      </c>
      <c r="D14" s="7">
        <v>1</v>
      </c>
      <c r="E14" s="7" t="s">
        <v>609</v>
      </c>
      <c r="F14" s="7" t="str">
        <f t="shared" si="0"/>
        <v>1. CELULAR</v>
      </c>
    </row>
    <row r="15" spans="1:6" hidden="1" x14ac:dyDescent="0.25">
      <c r="A15" s="7" t="s">
        <v>613</v>
      </c>
      <c r="B15" s="7" t="s">
        <v>619</v>
      </c>
      <c r="C15" s="7" t="s">
        <v>573</v>
      </c>
      <c r="D15" s="7">
        <v>2</v>
      </c>
      <c r="E15" s="7" t="s">
        <v>599</v>
      </c>
      <c r="F15" s="7" t="str">
        <f t="shared" si="0"/>
        <v>2. PLC</v>
      </c>
    </row>
    <row r="16" spans="1:6" hidden="1" x14ac:dyDescent="0.25">
      <c r="A16" s="7" t="s">
        <v>613</v>
      </c>
      <c r="B16" s="7" t="s">
        <v>619</v>
      </c>
      <c r="C16" s="7" t="s">
        <v>573</v>
      </c>
      <c r="D16" s="7">
        <v>3</v>
      </c>
      <c r="E16" s="7" t="s">
        <v>623</v>
      </c>
      <c r="F16" s="7" t="str">
        <f t="shared" si="0"/>
        <v>3. RF MESH</v>
      </c>
    </row>
    <row r="17" spans="1:6" hidden="1" x14ac:dyDescent="0.25">
      <c r="A17" s="7" t="s">
        <v>613</v>
      </c>
      <c r="B17" s="7" t="s">
        <v>619</v>
      </c>
      <c r="C17" s="7" t="s">
        <v>572</v>
      </c>
      <c r="D17" s="7">
        <v>1</v>
      </c>
      <c r="E17" s="7" t="s">
        <v>599</v>
      </c>
      <c r="F17" s="7" t="str">
        <f t="shared" si="0"/>
        <v>1. PLC</v>
      </c>
    </row>
    <row r="18" spans="1:6" hidden="1" x14ac:dyDescent="0.25">
      <c r="A18" s="7" t="s">
        <v>613</v>
      </c>
      <c r="B18" s="7" t="s">
        <v>619</v>
      </c>
      <c r="C18" s="7" t="s">
        <v>572</v>
      </c>
      <c r="D18" s="7">
        <v>2</v>
      </c>
      <c r="E18" s="7" t="s">
        <v>609</v>
      </c>
      <c r="F18" s="7" t="str">
        <f t="shared" si="0"/>
        <v>2. CELULAR</v>
      </c>
    </row>
    <row r="19" spans="1:6" hidden="1" x14ac:dyDescent="0.25">
      <c r="A19" s="7" t="s">
        <v>613</v>
      </c>
      <c r="B19" s="7" t="s">
        <v>619</v>
      </c>
      <c r="C19" s="7" t="s">
        <v>572</v>
      </c>
      <c r="D19" s="7">
        <v>3</v>
      </c>
      <c r="E19" s="7" t="s">
        <v>623</v>
      </c>
      <c r="F19" s="7" t="str">
        <f t="shared" si="0"/>
        <v>3. RF MESH</v>
      </c>
    </row>
    <row r="20" spans="1:6" hidden="1" x14ac:dyDescent="0.25">
      <c r="A20" s="7" t="s">
        <v>614</v>
      </c>
      <c r="B20" s="7" t="s">
        <v>621</v>
      </c>
      <c r="C20" s="7" t="s">
        <v>573</v>
      </c>
      <c r="D20" s="7">
        <v>1</v>
      </c>
      <c r="E20" s="7" t="s">
        <v>609</v>
      </c>
      <c r="F20" s="7" t="str">
        <f t="shared" si="0"/>
        <v>1. CELULAR</v>
      </c>
    </row>
    <row r="21" spans="1:6" hidden="1" x14ac:dyDescent="0.25">
      <c r="A21" s="7" t="s">
        <v>614</v>
      </c>
      <c r="B21" s="7" t="s">
        <v>621</v>
      </c>
      <c r="C21" s="7" t="s">
        <v>573</v>
      </c>
      <c r="D21" s="7">
        <v>2</v>
      </c>
      <c r="E21" s="7" t="s">
        <v>623</v>
      </c>
      <c r="F21" s="7" t="str">
        <f t="shared" si="0"/>
        <v>2. RF MESH</v>
      </c>
    </row>
    <row r="22" spans="1:6" hidden="1" x14ac:dyDescent="0.25">
      <c r="A22" s="7" t="s">
        <v>614</v>
      </c>
      <c r="B22" s="7" t="s">
        <v>621</v>
      </c>
      <c r="C22" s="7" t="s">
        <v>573</v>
      </c>
      <c r="D22" s="7">
        <v>3</v>
      </c>
      <c r="E22" s="7" t="s">
        <v>599</v>
      </c>
      <c r="F22" s="7" t="str">
        <f t="shared" si="0"/>
        <v>3. PLC</v>
      </c>
    </row>
    <row r="23" spans="1:6" hidden="1" x14ac:dyDescent="0.25">
      <c r="A23" s="7" t="s">
        <v>614</v>
      </c>
      <c r="B23" s="7" t="s">
        <v>621</v>
      </c>
      <c r="C23" s="7" t="s">
        <v>572</v>
      </c>
      <c r="D23" s="7">
        <v>1</v>
      </c>
      <c r="E23" s="7" t="s">
        <v>609</v>
      </c>
      <c r="F23" s="7" t="str">
        <f t="shared" si="0"/>
        <v>1. CELULAR</v>
      </c>
    </row>
    <row r="24" spans="1:6" hidden="1" x14ac:dyDescent="0.25">
      <c r="A24" s="7" t="s">
        <v>614</v>
      </c>
      <c r="B24" s="7" t="s">
        <v>621</v>
      </c>
      <c r="C24" s="7" t="s">
        <v>572</v>
      </c>
      <c r="D24" s="7">
        <v>2</v>
      </c>
      <c r="E24" s="7" t="s">
        <v>599</v>
      </c>
      <c r="F24" s="7" t="str">
        <f t="shared" si="0"/>
        <v>2. PLC</v>
      </c>
    </row>
    <row r="25" spans="1:6" hidden="1" x14ac:dyDescent="0.25">
      <c r="A25" s="7" t="s">
        <v>614</v>
      </c>
      <c r="B25" s="7" t="s">
        <v>621</v>
      </c>
      <c r="C25" s="7" t="s">
        <v>572</v>
      </c>
      <c r="D25" s="7">
        <v>3</v>
      </c>
      <c r="E25" s="7" t="s">
        <v>623</v>
      </c>
      <c r="F25" s="7" t="str">
        <f t="shared" si="0"/>
        <v>3. RF MESH</v>
      </c>
    </row>
    <row r="26" spans="1:6" x14ac:dyDescent="0.25">
      <c r="A26" s="7" t="s">
        <v>614</v>
      </c>
      <c r="B26" s="7" t="s">
        <v>620</v>
      </c>
      <c r="C26" s="7" t="s">
        <v>573</v>
      </c>
      <c r="D26" s="7">
        <v>1</v>
      </c>
      <c r="E26" s="7" t="s">
        <v>608</v>
      </c>
      <c r="F26" s="7" t="str">
        <f t="shared" si="0"/>
        <v>1. CABLEADA</v>
      </c>
    </row>
    <row r="27" spans="1:6" x14ac:dyDescent="0.25">
      <c r="A27" s="7" t="s">
        <v>614</v>
      </c>
      <c r="B27" s="7" t="s">
        <v>620</v>
      </c>
      <c r="C27" s="7" t="s">
        <v>573</v>
      </c>
      <c r="D27" s="7">
        <v>2</v>
      </c>
      <c r="E27" s="7" t="s">
        <v>599</v>
      </c>
      <c r="F27" s="7" t="str">
        <f t="shared" si="0"/>
        <v>2. PLC</v>
      </c>
    </row>
    <row r="28" spans="1:6" x14ac:dyDescent="0.25">
      <c r="A28" s="7" t="s">
        <v>614</v>
      </c>
      <c r="B28" s="7" t="s">
        <v>620</v>
      </c>
      <c r="C28" s="7" t="s">
        <v>573</v>
      </c>
      <c r="D28" s="7">
        <v>3</v>
      </c>
      <c r="E28" s="7" t="s">
        <v>623</v>
      </c>
      <c r="F28" s="7" t="str">
        <f t="shared" si="0"/>
        <v>3. RF MESH</v>
      </c>
    </row>
    <row r="29" spans="1:6" x14ac:dyDescent="0.25">
      <c r="A29" s="7" t="s">
        <v>614</v>
      </c>
      <c r="B29" s="7" t="s">
        <v>620</v>
      </c>
      <c r="C29" s="7" t="s">
        <v>572</v>
      </c>
      <c r="D29" s="7">
        <v>1</v>
      </c>
      <c r="E29" s="7" t="s">
        <v>608</v>
      </c>
      <c r="F29" s="7" t="str">
        <f t="shared" si="0"/>
        <v>1. CABLEADA</v>
      </c>
    </row>
    <row r="30" spans="1:6" x14ac:dyDescent="0.25">
      <c r="A30" s="7" t="s">
        <v>614</v>
      </c>
      <c r="B30" s="7" t="s">
        <v>620</v>
      </c>
      <c r="C30" s="7" t="s">
        <v>572</v>
      </c>
      <c r="D30" s="7">
        <v>2</v>
      </c>
      <c r="E30" s="7" t="s">
        <v>599</v>
      </c>
      <c r="F30" s="7" t="str">
        <f t="shared" si="0"/>
        <v>2. PLC</v>
      </c>
    </row>
    <row r="31" spans="1:6" x14ac:dyDescent="0.25">
      <c r="A31" s="7" t="s">
        <v>614</v>
      </c>
      <c r="B31" s="7" t="s">
        <v>620</v>
      </c>
      <c r="C31" s="7" t="s">
        <v>572</v>
      </c>
      <c r="D31" s="7">
        <v>3</v>
      </c>
      <c r="E31" s="7" t="s">
        <v>609</v>
      </c>
      <c r="F31" s="7" t="str">
        <f t="shared" si="0"/>
        <v>3. CELULAR</v>
      </c>
    </row>
    <row r="32" spans="1:6" hidden="1" x14ac:dyDescent="0.25">
      <c r="A32" s="7" t="s">
        <v>614</v>
      </c>
      <c r="B32" s="7" t="s">
        <v>619</v>
      </c>
      <c r="C32" s="7" t="s">
        <v>573</v>
      </c>
      <c r="D32" s="7">
        <v>1</v>
      </c>
      <c r="E32" s="7" t="s">
        <v>609</v>
      </c>
      <c r="F32" s="7" t="str">
        <f t="shared" si="0"/>
        <v>1. CELULAR</v>
      </c>
    </row>
    <row r="33" spans="1:6" hidden="1" x14ac:dyDescent="0.25">
      <c r="A33" s="7" t="s">
        <v>614</v>
      </c>
      <c r="B33" s="7" t="s">
        <v>619</v>
      </c>
      <c r="C33" s="7" t="s">
        <v>573</v>
      </c>
      <c r="D33" s="7">
        <v>2</v>
      </c>
      <c r="E33" s="7" t="s">
        <v>599</v>
      </c>
      <c r="F33" s="7" t="str">
        <f t="shared" si="0"/>
        <v>2. PLC</v>
      </c>
    </row>
    <row r="34" spans="1:6" hidden="1" x14ac:dyDescent="0.25">
      <c r="A34" s="7" t="s">
        <v>614</v>
      </c>
      <c r="B34" s="7" t="s">
        <v>619</v>
      </c>
      <c r="C34" s="7" t="s">
        <v>573</v>
      </c>
      <c r="D34" s="7">
        <v>3</v>
      </c>
      <c r="E34" s="7" t="s">
        <v>623</v>
      </c>
      <c r="F34" s="7" t="str">
        <f t="shared" si="0"/>
        <v>3. RF MESH</v>
      </c>
    </row>
    <row r="35" spans="1:6" hidden="1" x14ac:dyDescent="0.25">
      <c r="A35" s="7" t="s">
        <v>614</v>
      </c>
      <c r="B35" s="7" t="s">
        <v>619</v>
      </c>
      <c r="C35" s="7" t="s">
        <v>572</v>
      </c>
      <c r="D35" s="7">
        <v>1</v>
      </c>
      <c r="E35" s="7" t="s">
        <v>609</v>
      </c>
      <c r="F35" s="7" t="str">
        <f t="shared" si="0"/>
        <v>1. CELULAR</v>
      </c>
    </row>
    <row r="36" spans="1:6" hidden="1" x14ac:dyDescent="0.25">
      <c r="A36" s="7" t="s">
        <v>614</v>
      </c>
      <c r="B36" s="7" t="s">
        <v>619</v>
      </c>
      <c r="C36" s="7" t="s">
        <v>572</v>
      </c>
      <c r="D36" s="7">
        <v>2</v>
      </c>
      <c r="E36" s="7" t="s">
        <v>599</v>
      </c>
      <c r="F36" s="7" t="str">
        <f t="shared" si="0"/>
        <v>2. PLC</v>
      </c>
    </row>
    <row r="37" spans="1:6" hidden="1" x14ac:dyDescent="0.25">
      <c r="A37" s="7" t="s">
        <v>614</v>
      </c>
      <c r="B37" s="7" t="s">
        <v>619</v>
      </c>
      <c r="C37" s="7" t="s">
        <v>572</v>
      </c>
      <c r="D37" s="7">
        <v>3</v>
      </c>
      <c r="E37" s="7" t="s">
        <v>623</v>
      </c>
      <c r="F37" s="7" t="str">
        <f t="shared" si="0"/>
        <v>3. RF MESH</v>
      </c>
    </row>
    <row r="38" spans="1:6" hidden="1" x14ac:dyDescent="0.25">
      <c r="A38" s="7" t="s">
        <v>615</v>
      </c>
      <c r="B38" s="7" t="s">
        <v>621</v>
      </c>
      <c r="C38" s="7" t="s">
        <v>573</v>
      </c>
      <c r="D38" s="7">
        <v>1</v>
      </c>
      <c r="E38" s="7" t="s">
        <v>609</v>
      </c>
      <c r="F38" s="7" t="str">
        <f t="shared" si="0"/>
        <v>1. CELULAR</v>
      </c>
    </row>
    <row r="39" spans="1:6" hidden="1" x14ac:dyDescent="0.25">
      <c r="A39" s="7" t="s">
        <v>615</v>
      </c>
      <c r="B39" s="7" t="s">
        <v>621</v>
      </c>
      <c r="C39" s="7" t="s">
        <v>573</v>
      </c>
      <c r="D39" s="7">
        <v>2</v>
      </c>
      <c r="E39" s="7" t="s">
        <v>623</v>
      </c>
      <c r="F39" s="7" t="str">
        <f t="shared" si="0"/>
        <v>2. RF MESH</v>
      </c>
    </row>
    <row r="40" spans="1:6" hidden="1" x14ac:dyDescent="0.25">
      <c r="A40" s="7" t="s">
        <v>615</v>
      </c>
      <c r="B40" s="7" t="s">
        <v>621</v>
      </c>
      <c r="C40" s="7" t="s">
        <v>573</v>
      </c>
      <c r="D40" s="7">
        <v>3</v>
      </c>
      <c r="E40" s="7" t="s">
        <v>599</v>
      </c>
      <c r="F40" s="7" t="str">
        <f t="shared" si="0"/>
        <v>3. PLC</v>
      </c>
    </row>
    <row r="41" spans="1:6" hidden="1" x14ac:dyDescent="0.25">
      <c r="A41" s="7" t="s">
        <v>615</v>
      </c>
      <c r="B41" s="7" t="s">
        <v>621</v>
      </c>
      <c r="C41" s="7" t="s">
        <v>572</v>
      </c>
      <c r="D41" s="7">
        <v>1</v>
      </c>
      <c r="E41" s="7" t="s">
        <v>609</v>
      </c>
      <c r="F41" s="7" t="str">
        <f t="shared" si="0"/>
        <v>1. CELULAR</v>
      </c>
    </row>
    <row r="42" spans="1:6" hidden="1" x14ac:dyDescent="0.25">
      <c r="A42" s="7" t="s">
        <v>615</v>
      </c>
      <c r="B42" s="7" t="s">
        <v>621</v>
      </c>
      <c r="C42" s="7" t="s">
        <v>572</v>
      </c>
      <c r="D42" s="7">
        <v>2</v>
      </c>
      <c r="E42" s="7" t="s">
        <v>599</v>
      </c>
      <c r="F42" s="7" t="str">
        <f t="shared" si="0"/>
        <v>2. PLC</v>
      </c>
    </row>
    <row r="43" spans="1:6" hidden="1" x14ac:dyDescent="0.25">
      <c r="A43" s="7" t="s">
        <v>615</v>
      </c>
      <c r="B43" s="7" t="s">
        <v>621</v>
      </c>
      <c r="C43" s="7" t="s">
        <v>572</v>
      </c>
      <c r="D43" s="7">
        <v>3</v>
      </c>
      <c r="E43" s="7" t="s">
        <v>623</v>
      </c>
      <c r="F43" s="7" t="str">
        <f t="shared" si="0"/>
        <v>3. RF MESH</v>
      </c>
    </row>
    <row r="44" spans="1:6" x14ac:dyDescent="0.25">
      <c r="A44" s="7" t="s">
        <v>615</v>
      </c>
      <c r="B44" s="7" t="s">
        <v>620</v>
      </c>
      <c r="C44" s="7" t="s">
        <v>573</v>
      </c>
      <c r="D44" s="7">
        <v>1</v>
      </c>
      <c r="E44" s="7" t="s">
        <v>608</v>
      </c>
      <c r="F44" s="7" t="str">
        <f t="shared" si="0"/>
        <v>1. CABLEADA</v>
      </c>
    </row>
    <row r="45" spans="1:6" x14ac:dyDescent="0.25">
      <c r="A45" s="7" t="s">
        <v>615</v>
      </c>
      <c r="B45" s="7" t="s">
        <v>620</v>
      </c>
      <c r="C45" s="7" t="s">
        <v>573</v>
      </c>
      <c r="D45" s="7">
        <v>2</v>
      </c>
      <c r="E45" s="7" t="s">
        <v>599</v>
      </c>
      <c r="F45" s="7" t="str">
        <f t="shared" si="0"/>
        <v>2. PLC</v>
      </c>
    </row>
    <row r="46" spans="1:6" x14ac:dyDescent="0.25">
      <c r="A46" s="7" t="s">
        <v>615</v>
      </c>
      <c r="B46" s="7" t="s">
        <v>620</v>
      </c>
      <c r="C46" s="7" t="s">
        <v>573</v>
      </c>
      <c r="D46" s="7">
        <v>3</v>
      </c>
      <c r="E46" s="7" t="s">
        <v>623</v>
      </c>
      <c r="F46" s="7" t="str">
        <f t="shared" si="0"/>
        <v>3. RF MESH</v>
      </c>
    </row>
    <row r="47" spans="1:6" x14ac:dyDescent="0.25">
      <c r="A47" s="7" t="s">
        <v>615</v>
      </c>
      <c r="B47" s="7" t="s">
        <v>620</v>
      </c>
      <c r="C47" s="7" t="s">
        <v>572</v>
      </c>
      <c r="D47" s="7">
        <v>1</v>
      </c>
      <c r="E47" s="7" t="s">
        <v>608</v>
      </c>
      <c r="F47" s="7" t="str">
        <f t="shared" si="0"/>
        <v>1. CABLEADA</v>
      </c>
    </row>
    <row r="48" spans="1:6" x14ac:dyDescent="0.25">
      <c r="A48" s="7" t="s">
        <v>615</v>
      </c>
      <c r="B48" s="7" t="s">
        <v>620</v>
      </c>
      <c r="C48" s="7" t="s">
        <v>572</v>
      </c>
      <c r="D48" s="7">
        <v>2</v>
      </c>
      <c r="E48" s="7" t="s">
        <v>599</v>
      </c>
      <c r="F48" s="7" t="str">
        <f t="shared" si="0"/>
        <v>2. PLC</v>
      </c>
    </row>
    <row r="49" spans="1:6" x14ac:dyDescent="0.25">
      <c r="A49" s="7" t="s">
        <v>615</v>
      </c>
      <c r="B49" s="7" t="s">
        <v>620</v>
      </c>
      <c r="C49" s="7" t="s">
        <v>572</v>
      </c>
      <c r="D49" s="7">
        <v>3</v>
      </c>
      <c r="E49" s="7" t="s">
        <v>609</v>
      </c>
      <c r="F49" s="7" t="str">
        <f t="shared" si="0"/>
        <v>3. CELULAR</v>
      </c>
    </row>
    <row r="50" spans="1:6" hidden="1" x14ac:dyDescent="0.25">
      <c r="A50" s="7" t="s">
        <v>615</v>
      </c>
      <c r="B50" s="7" t="s">
        <v>619</v>
      </c>
      <c r="C50" s="7" t="s">
        <v>573</v>
      </c>
      <c r="D50" s="7">
        <v>1</v>
      </c>
      <c r="E50" s="7" t="s">
        <v>609</v>
      </c>
      <c r="F50" s="7" t="str">
        <f t="shared" si="0"/>
        <v>1. CELULAR</v>
      </c>
    </row>
    <row r="51" spans="1:6" hidden="1" x14ac:dyDescent="0.25">
      <c r="A51" s="7" t="s">
        <v>615</v>
      </c>
      <c r="B51" s="7" t="s">
        <v>619</v>
      </c>
      <c r="C51" s="7" t="s">
        <v>573</v>
      </c>
      <c r="D51" s="7">
        <v>2</v>
      </c>
      <c r="E51" s="7" t="s">
        <v>599</v>
      </c>
      <c r="F51" s="7" t="str">
        <f t="shared" si="0"/>
        <v>2. PLC</v>
      </c>
    </row>
    <row r="52" spans="1:6" hidden="1" x14ac:dyDescent="0.25">
      <c r="A52" s="7" t="s">
        <v>615</v>
      </c>
      <c r="B52" s="7" t="s">
        <v>619</v>
      </c>
      <c r="C52" s="7" t="s">
        <v>573</v>
      </c>
      <c r="D52" s="7">
        <v>3</v>
      </c>
      <c r="E52" s="7" t="s">
        <v>623</v>
      </c>
      <c r="F52" s="7" t="str">
        <f t="shared" si="0"/>
        <v>3. RF MESH</v>
      </c>
    </row>
    <row r="53" spans="1:6" hidden="1" x14ac:dyDescent="0.25">
      <c r="A53" s="7" t="s">
        <v>615</v>
      </c>
      <c r="B53" s="7" t="s">
        <v>619</v>
      </c>
      <c r="C53" s="7" t="s">
        <v>572</v>
      </c>
      <c r="D53" s="7">
        <v>1</v>
      </c>
      <c r="E53" s="7" t="s">
        <v>609</v>
      </c>
      <c r="F53" s="7" t="str">
        <f t="shared" si="0"/>
        <v>1. CELULAR</v>
      </c>
    </row>
    <row r="54" spans="1:6" hidden="1" x14ac:dyDescent="0.25">
      <c r="A54" s="7" t="s">
        <v>615</v>
      </c>
      <c r="B54" s="7" t="s">
        <v>619</v>
      </c>
      <c r="C54" s="7" t="s">
        <v>572</v>
      </c>
      <c r="D54" s="7">
        <v>2</v>
      </c>
      <c r="E54" s="7" t="s">
        <v>599</v>
      </c>
      <c r="F54" s="7" t="str">
        <f t="shared" si="0"/>
        <v>2. PLC</v>
      </c>
    </row>
    <row r="55" spans="1:6" hidden="1" x14ac:dyDescent="0.25">
      <c r="A55" s="7" t="s">
        <v>615</v>
      </c>
      <c r="B55" s="7" t="s">
        <v>619</v>
      </c>
      <c r="C55" s="7" t="s">
        <v>572</v>
      </c>
      <c r="D55" s="7">
        <v>3</v>
      </c>
      <c r="E55" s="7" t="s">
        <v>623</v>
      </c>
      <c r="F55" s="7" t="str">
        <f t="shared" si="0"/>
        <v>3. RF MESH</v>
      </c>
    </row>
    <row r="56" spans="1:6" hidden="1" x14ac:dyDescent="0.25">
      <c r="A56" s="7" t="s">
        <v>616</v>
      </c>
      <c r="B56" s="7" t="s">
        <v>618</v>
      </c>
      <c r="C56" s="7" t="s">
        <v>573</v>
      </c>
      <c r="D56" s="7">
        <v>1</v>
      </c>
      <c r="E56" s="7" t="s">
        <v>623</v>
      </c>
      <c r="F56" s="7" t="str">
        <f t="shared" si="0"/>
        <v>1. RF MESH</v>
      </c>
    </row>
    <row r="57" spans="1:6" hidden="1" x14ac:dyDescent="0.25">
      <c r="A57" s="7" t="s">
        <v>616</v>
      </c>
      <c r="B57" s="7" t="s">
        <v>618</v>
      </c>
      <c r="C57" s="7" t="s">
        <v>573</v>
      </c>
      <c r="D57" s="7">
        <v>2</v>
      </c>
      <c r="E57" s="7" t="s">
        <v>599</v>
      </c>
      <c r="F57" s="7" t="str">
        <f t="shared" si="0"/>
        <v>2. PLC</v>
      </c>
    </row>
    <row r="58" spans="1:6" hidden="1" x14ac:dyDescent="0.25">
      <c r="A58" s="7" t="s">
        <v>616</v>
      </c>
      <c r="B58" s="7" t="s">
        <v>618</v>
      </c>
      <c r="C58" s="7" t="s">
        <v>573</v>
      </c>
      <c r="D58" s="7">
        <v>3</v>
      </c>
      <c r="E58" s="7" t="s">
        <v>609</v>
      </c>
      <c r="F58" s="7" t="str">
        <f t="shared" si="0"/>
        <v>3. CELULAR</v>
      </c>
    </row>
    <row r="59" spans="1:6" hidden="1" x14ac:dyDescent="0.25">
      <c r="A59" s="7" t="s">
        <v>616</v>
      </c>
      <c r="B59" s="7" t="s">
        <v>618</v>
      </c>
      <c r="C59" s="7" t="s">
        <v>572</v>
      </c>
      <c r="D59" s="7">
        <v>1</v>
      </c>
      <c r="E59" s="7" t="s">
        <v>599</v>
      </c>
      <c r="F59" s="7" t="str">
        <f t="shared" si="0"/>
        <v>1. PLC</v>
      </c>
    </row>
    <row r="60" spans="1:6" hidden="1" x14ac:dyDescent="0.25">
      <c r="A60" s="7" t="s">
        <v>616</v>
      </c>
      <c r="B60" s="7" t="s">
        <v>618</v>
      </c>
      <c r="C60" s="7" t="s">
        <v>572</v>
      </c>
      <c r="D60" s="7">
        <v>2</v>
      </c>
      <c r="E60" s="7" t="s">
        <v>623</v>
      </c>
      <c r="F60" s="7" t="str">
        <f t="shared" si="0"/>
        <v>2. RF MESH</v>
      </c>
    </row>
    <row r="61" spans="1:6" hidden="1" x14ac:dyDescent="0.25">
      <c r="A61" s="7" t="s">
        <v>616</v>
      </c>
      <c r="B61" s="7" t="s">
        <v>618</v>
      </c>
      <c r="C61" s="7" t="s">
        <v>572</v>
      </c>
      <c r="D61" s="7">
        <v>3</v>
      </c>
      <c r="E61" s="7" t="s">
        <v>609</v>
      </c>
      <c r="F61" s="7" t="str">
        <f t="shared" si="0"/>
        <v>3. CELULAR</v>
      </c>
    </row>
    <row r="62" spans="1:6" hidden="1" x14ac:dyDescent="0.25">
      <c r="A62" s="7" t="s">
        <v>616</v>
      </c>
      <c r="B62" s="7" t="s">
        <v>621</v>
      </c>
      <c r="C62" s="7" t="s">
        <v>573</v>
      </c>
      <c r="D62" s="7">
        <v>1</v>
      </c>
      <c r="E62" s="7" t="s">
        <v>623</v>
      </c>
      <c r="F62" s="7" t="str">
        <f t="shared" si="0"/>
        <v>1. RF MESH</v>
      </c>
    </row>
    <row r="63" spans="1:6" hidden="1" x14ac:dyDescent="0.25">
      <c r="A63" s="7" t="s">
        <v>616</v>
      </c>
      <c r="B63" s="7" t="s">
        <v>621</v>
      </c>
      <c r="C63" s="7" t="s">
        <v>573</v>
      </c>
      <c r="D63" s="7">
        <v>2</v>
      </c>
      <c r="E63" s="7" t="s">
        <v>609</v>
      </c>
      <c r="F63" s="7" t="str">
        <f t="shared" si="0"/>
        <v>2. CELULAR</v>
      </c>
    </row>
    <row r="64" spans="1:6" hidden="1" x14ac:dyDescent="0.25">
      <c r="A64" s="7" t="s">
        <v>616</v>
      </c>
      <c r="B64" s="7" t="s">
        <v>621</v>
      </c>
      <c r="C64" s="7" t="s">
        <v>573</v>
      </c>
      <c r="D64" s="7">
        <v>3</v>
      </c>
      <c r="E64" s="7" t="s">
        <v>599</v>
      </c>
      <c r="F64" s="7" t="str">
        <f t="shared" si="0"/>
        <v>3. PLC</v>
      </c>
    </row>
    <row r="65" spans="1:6" hidden="1" x14ac:dyDescent="0.25">
      <c r="A65" s="7" t="s">
        <v>616</v>
      </c>
      <c r="B65" s="7" t="s">
        <v>621</v>
      </c>
      <c r="C65" s="7" t="s">
        <v>572</v>
      </c>
      <c r="D65" s="7">
        <v>1</v>
      </c>
      <c r="E65" s="7" t="s">
        <v>599</v>
      </c>
      <c r="F65" s="7" t="str">
        <f t="shared" si="0"/>
        <v>1. PLC</v>
      </c>
    </row>
    <row r="66" spans="1:6" hidden="1" x14ac:dyDescent="0.25">
      <c r="A66" s="7" t="s">
        <v>616</v>
      </c>
      <c r="B66" s="7" t="s">
        <v>621</v>
      </c>
      <c r="C66" s="7" t="s">
        <v>572</v>
      </c>
      <c r="D66" s="7">
        <v>2</v>
      </c>
      <c r="E66" s="7" t="s">
        <v>623</v>
      </c>
      <c r="F66" s="7" t="str">
        <f t="shared" si="0"/>
        <v>2. RF MESH</v>
      </c>
    </row>
    <row r="67" spans="1:6" hidden="1" x14ac:dyDescent="0.25">
      <c r="A67" s="7" t="s">
        <v>616</v>
      </c>
      <c r="B67" s="7" t="s">
        <v>621</v>
      </c>
      <c r="C67" s="7" t="s">
        <v>572</v>
      </c>
      <c r="D67" s="7">
        <v>3</v>
      </c>
      <c r="E67" s="7" t="s">
        <v>609</v>
      </c>
      <c r="F67" s="7" t="str">
        <f t="shared" ref="F67:F79" si="1">CONCATENATE(D67,". ",E67)</f>
        <v>3. CELULAR</v>
      </c>
    </row>
    <row r="68" spans="1:6" x14ac:dyDescent="0.25">
      <c r="A68" s="7" t="s">
        <v>616</v>
      </c>
      <c r="B68" s="7" t="s">
        <v>620</v>
      </c>
      <c r="C68" s="7" t="s">
        <v>573</v>
      </c>
      <c r="D68" s="7">
        <v>1</v>
      </c>
      <c r="E68" s="7" t="s">
        <v>608</v>
      </c>
      <c r="F68" s="7" t="str">
        <f t="shared" si="1"/>
        <v>1. CABLEADA</v>
      </c>
    </row>
    <row r="69" spans="1:6" x14ac:dyDescent="0.25">
      <c r="A69" s="7" t="s">
        <v>616</v>
      </c>
      <c r="B69" s="7" t="s">
        <v>620</v>
      </c>
      <c r="C69" s="7" t="s">
        <v>573</v>
      </c>
      <c r="D69" s="7">
        <v>2</v>
      </c>
      <c r="E69" s="7" t="s">
        <v>599</v>
      </c>
      <c r="F69" s="7" t="str">
        <f t="shared" si="1"/>
        <v>2. PLC</v>
      </c>
    </row>
    <row r="70" spans="1:6" x14ac:dyDescent="0.25">
      <c r="A70" s="7" t="s">
        <v>616</v>
      </c>
      <c r="B70" s="7" t="s">
        <v>620</v>
      </c>
      <c r="C70" s="7" t="s">
        <v>573</v>
      </c>
      <c r="D70" s="7">
        <v>3</v>
      </c>
      <c r="E70" s="7" t="s">
        <v>623</v>
      </c>
      <c r="F70" s="7" t="str">
        <f t="shared" si="1"/>
        <v>3. RF MESH</v>
      </c>
    </row>
    <row r="71" spans="1:6" x14ac:dyDescent="0.25">
      <c r="A71" s="7" t="s">
        <v>616</v>
      </c>
      <c r="B71" s="7" t="s">
        <v>620</v>
      </c>
      <c r="C71" s="7" t="s">
        <v>572</v>
      </c>
      <c r="D71" s="7">
        <v>1</v>
      </c>
      <c r="E71" s="7" t="s">
        <v>608</v>
      </c>
      <c r="F71" s="7" t="str">
        <f t="shared" si="1"/>
        <v>1. CABLEADA</v>
      </c>
    </row>
    <row r="72" spans="1:6" x14ac:dyDescent="0.25">
      <c r="A72" s="7" t="s">
        <v>616</v>
      </c>
      <c r="B72" s="7" t="s">
        <v>620</v>
      </c>
      <c r="C72" s="7" t="s">
        <v>572</v>
      </c>
      <c r="D72" s="7">
        <v>2</v>
      </c>
      <c r="E72" s="7" t="s">
        <v>599</v>
      </c>
      <c r="F72" s="7" t="str">
        <f t="shared" si="1"/>
        <v>2. PLC</v>
      </c>
    </row>
    <row r="73" spans="1:6" x14ac:dyDescent="0.25">
      <c r="A73" s="7" t="s">
        <v>616</v>
      </c>
      <c r="B73" s="7" t="s">
        <v>620</v>
      </c>
      <c r="C73" s="7" t="s">
        <v>572</v>
      </c>
      <c r="D73" s="7">
        <v>3</v>
      </c>
      <c r="E73" s="7" t="s">
        <v>609</v>
      </c>
      <c r="F73" s="7" t="str">
        <f t="shared" si="1"/>
        <v>3. CELULAR</v>
      </c>
    </row>
    <row r="74" spans="1:6" hidden="1" x14ac:dyDescent="0.25">
      <c r="A74" s="7" t="s">
        <v>616</v>
      </c>
      <c r="B74" s="7" t="s">
        <v>619</v>
      </c>
      <c r="C74" s="7" t="s">
        <v>573</v>
      </c>
      <c r="D74" s="7">
        <v>1</v>
      </c>
      <c r="E74" s="7" t="s">
        <v>609</v>
      </c>
      <c r="F74" s="7" t="str">
        <f t="shared" si="1"/>
        <v>1. CELULAR</v>
      </c>
    </row>
    <row r="75" spans="1:6" hidden="1" x14ac:dyDescent="0.25">
      <c r="A75" s="7" t="s">
        <v>616</v>
      </c>
      <c r="B75" s="7" t="s">
        <v>619</v>
      </c>
      <c r="C75" s="7" t="s">
        <v>573</v>
      </c>
      <c r="D75" s="7">
        <v>2</v>
      </c>
      <c r="E75" s="7" t="s">
        <v>599</v>
      </c>
      <c r="F75" s="7" t="str">
        <f t="shared" si="1"/>
        <v>2. PLC</v>
      </c>
    </row>
    <row r="76" spans="1:6" hidden="1" x14ac:dyDescent="0.25">
      <c r="A76" s="7" t="s">
        <v>616</v>
      </c>
      <c r="B76" s="7" t="s">
        <v>619</v>
      </c>
      <c r="C76" s="7" t="s">
        <v>573</v>
      </c>
      <c r="D76" s="7">
        <v>3</v>
      </c>
      <c r="E76" s="7" t="s">
        <v>623</v>
      </c>
      <c r="F76" s="7" t="str">
        <f t="shared" si="1"/>
        <v>3. RF MESH</v>
      </c>
    </row>
    <row r="77" spans="1:6" hidden="1" x14ac:dyDescent="0.25">
      <c r="A77" s="7" t="s">
        <v>616</v>
      </c>
      <c r="B77" s="7" t="s">
        <v>619</v>
      </c>
      <c r="C77" s="7" t="s">
        <v>572</v>
      </c>
      <c r="D77" s="7">
        <v>1</v>
      </c>
      <c r="E77" s="7" t="s">
        <v>609</v>
      </c>
      <c r="F77" s="7" t="str">
        <f t="shared" si="1"/>
        <v>1. CELULAR</v>
      </c>
    </row>
    <row r="78" spans="1:6" hidden="1" x14ac:dyDescent="0.25">
      <c r="A78" s="7" t="s">
        <v>616</v>
      </c>
      <c r="B78" s="7" t="s">
        <v>619</v>
      </c>
      <c r="C78" s="7" t="s">
        <v>572</v>
      </c>
      <c r="D78" s="7">
        <v>2</v>
      </c>
      <c r="E78" s="7" t="s">
        <v>599</v>
      </c>
      <c r="F78" s="7" t="str">
        <f t="shared" si="1"/>
        <v>2. PLC</v>
      </c>
    </row>
    <row r="79" spans="1:6" hidden="1" x14ac:dyDescent="0.25">
      <c r="A79" s="7" t="s">
        <v>616</v>
      </c>
      <c r="B79" s="7" t="s">
        <v>619</v>
      </c>
      <c r="C79" s="7" t="s">
        <v>572</v>
      </c>
      <c r="D79" s="7">
        <v>3</v>
      </c>
      <c r="E79" s="7" t="s">
        <v>623</v>
      </c>
      <c r="F79" s="7" t="str">
        <f t="shared" si="1"/>
        <v>3. RF MESH</v>
      </c>
    </row>
  </sheetData>
  <autoFilter ref="A1:F79" xr:uid="{76D74EF2-1327-45BB-8ED0-1FBDCB7EA820}">
    <filterColumn colId="1">
      <filters>
        <filter val="Concentrado en subestación.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9FEEA-E9DB-4782-A94B-4DE35EFA4CDE}">
  <dimension ref="A1:C10"/>
  <sheetViews>
    <sheetView workbookViewId="0">
      <selection activeCell="B16" sqref="B16"/>
    </sheetView>
  </sheetViews>
  <sheetFormatPr baseColWidth="10" defaultRowHeight="15" x14ac:dyDescent="0.25"/>
  <cols>
    <col min="2" max="2" width="31.5703125" bestFit="1" customWidth="1"/>
    <col min="3" max="3" width="20.85546875" bestFit="1" customWidth="1"/>
  </cols>
  <sheetData>
    <row r="1" spans="1:3" x14ac:dyDescent="0.25">
      <c r="A1" s="6" t="s">
        <v>598</v>
      </c>
      <c r="B1" s="6" t="s">
        <v>661</v>
      </c>
      <c r="C1" s="6" t="s">
        <v>611</v>
      </c>
    </row>
    <row r="2" spans="1:3" x14ac:dyDescent="0.25">
      <c r="A2" s="7" t="s">
        <v>650</v>
      </c>
      <c r="B2" s="7" t="s">
        <v>653</v>
      </c>
      <c r="C2" s="7" t="s">
        <v>659</v>
      </c>
    </row>
    <row r="3" spans="1:3" x14ac:dyDescent="0.25">
      <c r="A3" s="7" t="s">
        <v>588</v>
      </c>
      <c r="B3" s="7" t="s">
        <v>654</v>
      </c>
      <c r="C3" s="7" t="s">
        <v>659</v>
      </c>
    </row>
    <row r="4" spans="1:3" x14ac:dyDescent="0.25">
      <c r="A4" s="7" t="s">
        <v>636</v>
      </c>
      <c r="B4" s="7" t="s">
        <v>677</v>
      </c>
      <c r="C4" s="7" t="s">
        <v>659</v>
      </c>
    </row>
    <row r="5" spans="1:3" x14ac:dyDescent="0.25">
      <c r="A5" s="7" t="s">
        <v>593</v>
      </c>
      <c r="B5" s="7" t="s">
        <v>643</v>
      </c>
      <c r="C5" s="7" t="s">
        <v>659</v>
      </c>
    </row>
    <row r="6" spans="1:3" x14ac:dyDescent="0.25">
      <c r="A6" s="7" t="s">
        <v>584</v>
      </c>
      <c r="B6" s="7" t="s">
        <v>655</v>
      </c>
      <c r="C6" s="7" t="s">
        <v>659</v>
      </c>
    </row>
    <row r="7" spans="1:3" x14ac:dyDescent="0.25">
      <c r="A7" s="7" t="s">
        <v>651</v>
      </c>
      <c r="B7" s="7" t="s">
        <v>656</v>
      </c>
      <c r="C7" s="7" t="s">
        <v>659</v>
      </c>
    </row>
    <row r="8" spans="1:3" x14ac:dyDescent="0.25">
      <c r="A8" s="7" t="s">
        <v>637</v>
      </c>
      <c r="B8" s="7" t="s">
        <v>638</v>
      </c>
      <c r="C8" s="7" t="s">
        <v>659</v>
      </c>
    </row>
    <row r="9" spans="1:3" x14ac:dyDescent="0.25">
      <c r="A9" s="7" t="s">
        <v>652</v>
      </c>
      <c r="B9" s="7" t="s">
        <v>657</v>
      </c>
      <c r="C9" s="7" t="s">
        <v>659</v>
      </c>
    </row>
    <row r="10" spans="1:3" x14ac:dyDescent="0.25">
      <c r="A10" s="7" t="s">
        <v>639</v>
      </c>
      <c r="B10" s="7" t="s">
        <v>658</v>
      </c>
      <c r="C10" s="7" t="s">
        <v>660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Dinámica</vt:lpstr>
      <vt:lpstr>Municipios</vt:lpstr>
      <vt:lpstr>Cobertura celular</vt:lpstr>
      <vt:lpstr>Medidor</vt:lpstr>
      <vt:lpstr>HES</vt:lpstr>
      <vt:lpstr>Usuario</vt:lpstr>
      <vt:lpstr>MDMS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ALEXANDER VARGAS BERNAL</dc:creator>
  <cp:lastModifiedBy>ERWIN ALEXANDER VARGAS BERNAL</cp:lastModifiedBy>
  <dcterms:created xsi:type="dcterms:W3CDTF">2024-03-16T19:24:47Z</dcterms:created>
  <dcterms:modified xsi:type="dcterms:W3CDTF">2024-03-18T18:25:15Z</dcterms:modified>
</cp:coreProperties>
</file>